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marecos\Desktop\Materiales finales IOE 2025\"/>
    </mc:Choice>
  </mc:AlternateContent>
  <xr:revisionPtr revIDLastSave="0" documentId="13_ncr:1_{F3915937-8E1B-41B8-8BD3-045BC401DB25}" xr6:coauthVersionLast="47" xr6:coauthVersionMax="47" xr10:uidLastSave="{00000000-0000-0000-0000-000000000000}"/>
  <bookViews>
    <workbookView xWindow="735" yWindow="90" windowWidth="12660" windowHeight="10710" xr2:uid="{00000000-000D-0000-FFFF-FFFF00000000}"/>
  </bookViews>
  <sheets>
    <sheet name="Ficha_Tecnica" sheetId="2" r:id="rId1"/>
    <sheet name="Clasificador" sheetId="11" r:id="rId2"/>
    <sheet name="Datos" sheetId="6" state="hidden" r:id="rId3"/>
    <sheet name="Opciones" sheetId="7" state="hidden" r:id="rId4"/>
  </sheets>
  <externalReferences>
    <externalReference r:id="rId5"/>
  </externalReferences>
  <definedNames>
    <definedName name="_01" localSheetId="1">[1]Opciones!$N$70:$N$76</definedName>
    <definedName name="_01">Opciones!$N$70:$N$76</definedName>
    <definedName name="_02" localSheetId="1">[1]Opciones!$N$78:$N$83</definedName>
    <definedName name="_02">Opciones!$N$78:$N$83</definedName>
    <definedName name="_03" localSheetId="1">[1]Opciones!$N$85:$N$89</definedName>
    <definedName name="_03">Opciones!$N$85:$N$89</definedName>
    <definedName name="_04" localSheetId="1">[1]Opciones!$N$91</definedName>
    <definedName name="_04">Opciones!$N$91</definedName>
    <definedName name="_05">#REF!</definedName>
    <definedName name="_06">#REF!</definedName>
    <definedName name="_07">#REF!</definedName>
    <definedName name="_09">#REF!</definedName>
    <definedName name="_1" localSheetId="1">[1]Opciones!$B$21:$B$32</definedName>
    <definedName name="_1">Opciones!$B$21:$B$32</definedName>
    <definedName name="_10">#REF!</definedName>
    <definedName name="_11">#REF!</definedName>
    <definedName name="_2" localSheetId="1">[1]Opciones!$B$33:$B$47</definedName>
    <definedName name="_2">Opciones!$B$33:$B$47</definedName>
    <definedName name="_201">#REF!</definedName>
    <definedName name="_202">#REF!</definedName>
    <definedName name="_208">#REF!</definedName>
    <definedName name="_211">#REF!</definedName>
    <definedName name="_212">#REF!</definedName>
    <definedName name="_214">#REF!</definedName>
    <definedName name="_215">#REF!</definedName>
    <definedName name="_3" localSheetId="1">[1]Opciones!$B$48:$B$52</definedName>
    <definedName name="_3">Opciones!$B$48:$B$52</definedName>
    <definedName name="_301">#REF!</definedName>
    <definedName name="_303">#REF!</definedName>
    <definedName name="_4" localSheetId="1">[1]Opciones!$B$53:$B$56</definedName>
    <definedName name="_4">Opciones!$B$53:$B$56</definedName>
    <definedName name="_xlnm._FilterDatabase" localSheetId="1" hidden="1">Clasificador!$A$5:$E$169</definedName>
    <definedName name="ANDE" localSheetId="1">[1]Opciones!#REF!</definedName>
    <definedName name="ANDE">Opciones!#REF!</definedName>
    <definedName name="ANNP" localSheetId="1">[1]Opciones!#REF!</definedName>
    <definedName name="ANNP">Opciones!#REF!</definedName>
    <definedName name="_xlnm.Print_Area" localSheetId="0">Ficha_Tecnica!$A$1:$AI$487</definedName>
    <definedName name="BCP" localSheetId="1">[1]Opciones!#REF!</definedName>
    <definedName name="BCP">Opciones!#REF!</definedName>
    <definedName name="CONACYT" localSheetId="1">[1]Opciones!#REF!</definedName>
    <definedName name="CONACYT">Opciones!#REF!</definedName>
    <definedName name="CONATEL" localSheetId="1">[1]Opciones!#REF!</definedName>
    <definedName name="CONATEL">Opciones!#REF!</definedName>
    <definedName name="COPACO" localSheetId="1">[1]Opciones!#REF!</definedName>
    <definedName name="COPACO">Opciones!#REF!</definedName>
    <definedName name="CSJ" localSheetId="1">[1]Opciones!#REF!</definedName>
    <definedName name="CSJ">Opciones!#REF!</definedName>
    <definedName name="DGEEC" localSheetId="1">[1]Opciones!#REF!</definedName>
    <definedName name="DGEEC">Opciones!#REF!</definedName>
    <definedName name="DINAC" localSheetId="1">[1]Opciones!#REF!</definedName>
    <definedName name="DINAC">Opciones!#REF!</definedName>
    <definedName name="DINACOPA" localSheetId="1">[1]Opciones!#REF!</definedName>
    <definedName name="DINACOPA">Opciones!#REF!</definedName>
    <definedName name="DNA" localSheetId="1">[1]Opciones!#REF!</definedName>
    <definedName name="DNA">Opciones!#REF!</definedName>
    <definedName name="ERSSAN" localSheetId="1">[1]Opciones!#REF!</definedName>
    <definedName name="ERSSAN">Opciones!#REF!</definedName>
    <definedName name="ESSAP" localSheetId="1">[1]Opciones!#REF!</definedName>
    <definedName name="ESSAP">Opciones!#REF!</definedName>
    <definedName name="FACEN" localSheetId="1">[1]Opciones!#REF!</definedName>
    <definedName name="FACEN">Opciones!#REF!</definedName>
    <definedName name="FCM" localSheetId="1">[1]Opciones!#REF!</definedName>
    <definedName name="FCM">Opciones!#REF!</definedName>
    <definedName name="INFONA" localSheetId="1">[1]Opciones!#REF!</definedName>
    <definedName name="INFONA">Opciones!#REF!</definedName>
    <definedName name="IPS" localSheetId="1">[1]Opciones!#REF!</definedName>
    <definedName name="IPS">Opciones!#REF!</definedName>
    <definedName name="MAG" localSheetId="1">[1]Opciones!#REF!</definedName>
    <definedName name="MAG">Opciones!#REF!</definedName>
    <definedName name="MDF" localSheetId="1">[1]Opciones!#REF!</definedName>
    <definedName name="MDF">Opciones!#REF!</definedName>
    <definedName name="MEC" localSheetId="1">[1]Opciones!#REF!</definedName>
    <definedName name="MEC">Opciones!#REF!</definedName>
    <definedName name="MH" localSheetId="1">[1]Opciones!#REF!</definedName>
    <definedName name="MH">Opciones!#REF!</definedName>
    <definedName name="MI" localSheetId="1">[1]Opciones!#REF!</definedName>
    <definedName name="MI">Opciones!#REF!</definedName>
    <definedName name="MIC" localSheetId="1">[1]Opciones!#REF!</definedName>
    <definedName name="MIC">Opciones!#REF!</definedName>
    <definedName name="MJ" localSheetId="1">[1]Opciones!#REF!</definedName>
    <definedName name="MJ">Opciones!#REF!</definedName>
    <definedName name="MM" localSheetId="1">[1]Opciones!#REF!</definedName>
    <definedName name="MM">Opciones!#REF!</definedName>
    <definedName name="MOPC" localSheetId="1">[1]Opciones!#REF!</definedName>
    <definedName name="MOPC">Opciones!#REF!</definedName>
    <definedName name="MP" localSheetId="1">[1]Opciones!#REF!</definedName>
    <definedName name="MP">Opciones!#REF!</definedName>
    <definedName name="MSPyBS" localSheetId="1">[1]Opciones!#REF!</definedName>
    <definedName name="MSPyBS">Opciones!#REF!</definedName>
    <definedName name="MTESS" localSheetId="1">[1]Opciones!#REF!</definedName>
    <definedName name="MTESS">Opciones!#REF!</definedName>
    <definedName name="Organismo" localSheetId="1">[1]Opciones!#REF!</definedName>
    <definedName name="Organismo">Opciones!#REF!</definedName>
    <definedName name="PN" localSheetId="1">[1]Opciones!#REF!</definedName>
    <definedName name="PN">Opciones!#REF!</definedName>
    <definedName name="SAS" localSheetId="1">[1]Opciones!#REF!</definedName>
    <definedName name="SAS">Opciones!#REF!</definedName>
    <definedName name="SEAM" localSheetId="1">[1]Opciones!#REF!</definedName>
    <definedName name="SEAM">Opciones!#REF!</definedName>
    <definedName name="SEN" localSheetId="1">[1]Opciones!#REF!</definedName>
    <definedName name="SEN">Opciones!#REF!</definedName>
    <definedName name="SENACSA" localSheetId="1">[1]Opciones!#REF!</definedName>
    <definedName name="SENACSA">Opciones!#REF!</definedName>
    <definedName name="SENASA" localSheetId="1">[1]Opciones!#REF!</definedName>
    <definedName name="SENASA">Opciones!#REF!</definedName>
    <definedName name="SENATUR" localSheetId="1">[1]Opciones!#REF!</definedName>
    <definedName name="SENATUR">Opciones!#REF!</definedName>
    <definedName name="SENAVE" localSheetId="1">[1]Opciones!#REF!</definedName>
    <definedName name="SENAVE">Opciones!#REF!</definedName>
    <definedName name="SNC" localSheetId="1">[1]Opciones!#REF!</definedName>
    <definedName name="SNC">Opciones!#REF!</definedName>
    <definedName name="TSJE" localSheetId="1">[1]Opciones!#REF!</definedName>
    <definedName name="TSJE">Opciones!#REF!</definedName>
    <definedName name="UNA" localSheetId="1">[1]Opciones!#REF!</definedName>
    <definedName name="UNA">Opciones!#REF!</definedName>
    <definedName name="Z_E71FD2CF_1408_495F_8A98_D42FA5E94915_.wvu.FilterData" localSheetId="1" hidden="1">Clasificador!$A$5:$E$169</definedName>
    <definedName name="Z_E71FD2CF_1408_495F_8A98_D42FA5E94915_.wvu.PrintArea" localSheetId="0" hidden="1">Ficha_Tecnica!$A$1:$AI$487</definedName>
  </definedNames>
  <calcPr calcId="191029"/>
  <customWorkbookViews>
    <customWorkbookView name="ficha" guid="{E71FD2CF-1408-495F-8A98-D42FA5E94915}" maximized="1" windowWidth="1436" windowHeight="675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N4" i="6" l="1"/>
  <c r="K4" i="6"/>
  <c r="J4" i="6"/>
  <c r="I4" i="6"/>
  <c r="AZ4" i="6"/>
  <c r="G4" i="6"/>
  <c r="CG4" i="6"/>
  <c r="CF4" i="6"/>
  <c r="CE4" i="6"/>
  <c r="CD4" i="6"/>
  <c r="CC4" i="6"/>
  <c r="CB4" i="6"/>
  <c r="CA4" i="6"/>
  <c r="BZ4" i="6"/>
  <c r="BY4" i="6"/>
  <c r="BX4" i="6"/>
  <c r="AD132" i="7"/>
  <c r="AE141" i="7"/>
  <c r="ED4" i="6"/>
  <c r="AE143" i="7"/>
  <c r="EF4" i="6"/>
  <c r="EG4" i="6"/>
  <c r="AE142" i="7"/>
  <c r="EE4" i="6"/>
  <c r="AE140" i="7"/>
  <c r="EC4" i="6"/>
  <c r="AE139" i="7"/>
  <c r="EB4" i="6"/>
  <c r="AE138" i="7"/>
  <c r="EA4" i="6"/>
  <c r="AE137" i="7"/>
  <c r="DZ4" i="6"/>
  <c r="AE136" i="7"/>
  <c r="DY4" i="6"/>
  <c r="AE135" i="7"/>
  <c r="DX4" i="6"/>
  <c r="AE134" i="7"/>
  <c r="DW4" i="6"/>
  <c r="AE133" i="7"/>
  <c r="DV4" i="6"/>
  <c r="W45" i="7"/>
  <c r="DS4" i="6"/>
  <c r="W44" i="7"/>
  <c r="DR4" i="6"/>
  <c r="W43" i="7"/>
  <c r="DQ4" i="6"/>
  <c r="W42" i="7"/>
  <c r="DP4" i="6"/>
  <c r="W41" i="7"/>
  <c r="DO4" i="6"/>
  <c r="AO127" i="7"/>
  <c r="DN4" i="6"/>
  <c r="AO126" i="7"/>
  <c r="DM4" i="6"/>
  <c r="AO125" i="7"/>
  <c r="DL4" i="6"/>
  <c r="AE110" i="7"/>
  <c r="AE111" i="7"/>
  <c r="AE112" i="7"/>
  <c r="AE113" i="7"/>
  <c r="CW4" i="6"/>
  <c r="AE114" i="7"/>
  <c r="AE115" i="7"/>
  <c r="AE116" i="7"/>
  <c r="AE117" i="7"/>
  <c r="DA4" i="6"/>
  <c r="AE118" i="7"/>
  <c r="AE119" i="7"/>
  <c r="AE109" i="7"/>
  <c r="CS4" i="6"/>
  <c r="AD108" i="7"/>
  <c r="CQ4" i="6"/>
  <c r="CP4" i="6"/>
  <c r="CO4" i="6"/>
  <c r="CN4" i="6"/>
  <c r="CM4" i="6"/>
  <c r="CL4" i="6"/>
  <c r="CK4" i="6"/>
  <c r="CJ4" i="6"/>
  <c r="CI4" i="6"/>
  <c r="CH4" i="6"/>
  <c r="AP103" i="7"/>
  <c r="BV4" i="6"/>
  <c r="BW4" i="6"/>
  <c r="AP102" i="7"/>
  <c r="BU4" i="6"/>
  <c r="AP101" i="7"/>
  <c r="BT4" i="6"/>
  <c r="AP100" i="7"/>
  <c r="BS4" i="6"/>
  <c r="AP99" i="7"/>
  <c r="BR4" i="6"/>
  <c r="AP98" i="7"/>
  <c r="BQ4" i="6"/>
  <c r="AP97" i="7"/>
  <c r="BP4" i="6"/>
  <c r="AP96" i="7"/>
  <c r="BO4" i="6"/>
  <c r="AP94" i="7"/>
  <c r="BM4" i="6"/>
  <c r="AP95" i="7"/>
  <c r="BN4" i="6"/>
  <c r="AP93" i="7"/>
  <c r="BL4" i="6"/>
  <c r="AP92" i="7"/>
  <c r="BK4" i="6"/>
  <c r="AP91" i="7"/>
  <c r="BJ4" i="6"/>
  <c r="AN86" i="7"/>
  <c r="BG4" i="6"/>
  <c r="BH4" i="6"/>
  <c r="AN85" i="7"/>
  <c r="BF4" i="6"/>
  <c r="AN84" i="7"/>
  <c r="BE4" i="6"/>
  <c r="AN83" i="7"/>
  <c r="BD4" i="6"/>
  <c r="AN82" i="7"/>
  <c r="BC4" i="6"/>
  <c r="AN81" i="7"/>
  <c r="BB4" i="6"/>
  <c r="AN80" i="7"/>
  <c r="BA4" i="6"/>
  <c r="AD61" i="7"/>
  <c r="AD60" i="7"/>
  <c r="P4" i="6" s="1"/>
  <c r="AD59" i="7"/>
  <c r="O4" i="6"/>
  <c r="AD58" i="7"/>
  <c r="N4" i="6"/>
  <c r="AD57" i="7"/>
  <c r="M4" i="6"/>
  <c r="AD56" i="7"/>
  <c r="AF75" i="7"/>
  <c r="Y4" i="6"/>
  <c r="AF69" i="7"/>
  <c r="V4" i="6"/>
  <c r="AF67" i="7"/>
  <c r="U4" i="6"/>
  <c r="AF73" i="7"/>
  <c r="X4" i="6"/>
  <c r="AF71" i="7"/>
  <c r="W4" i="6"/>
  <c r="Q4" i="6"/>
  <c r="R4" i="6"/>
  <c r="CZ4" i="6"/>
  <c r="CT4" i="6"/>
  <c r="CX4" i="6"/>
  <c r="DB4" i="6"/>
  <c r="CU4" i="6"/>
  <c r="CY4" i="6"/>
  <c r="DC4" i="6"/>
  <c r="DD4" i="6"/>
  <c r="CV4" i="6"/>
  <c r="L4" i="6"/>
  <c r="J71" i="7"/>
  <c r="K71" i="7"/>
  <c r="E4" i="6"/>
  <c r="AW4" i="6"/>
  <c r="AV4" i="6"/>
  <c r="AU4" i="6"/>
  <c r="AT4" i="6"/>
  <c r="AS4" i="6"/>
  <c r="AR4" i="6"/>
  <c r="AQ4" i="6"/>
  <c r="AP4" i="6"/>
  <c r="AO4" i="6"/>
  <c r="EM4" i="6"/>
  <c r="EL4" i="6"/>
  <c r="EK4" i="6"/>
  <c r="EJ4" i="6"/>
  <c r="EI4" i="6"/>
  <c r="EH4" i="6"/>
  <c r="M53" i="7"/>
  <c r="DG4" i="6"/>
  <c r="DH4" i="6"/>
  <c r="M49" i="7"/>
  <c r="DE4" i="6"/>
  <c r="DF4" i="6" s="1"/>
  <c r="AX4" i="6"/>
  <c r="F4" i="6"/>
  <c r="X36" i="7"/>
  <c r="U34" i="7"/>
  <c r="DI4" i="6"/>
  <c r="BI4" i="6"/>
  <c r="DJ4" i="6"/>
  <c r="P26" i="7"/>
  <c r="P25" i="7"/>
  <c r="P16" i="7"/>
  <c r="P15" i="7"/>
  <c r="P6" i="7"/>
  <c r="P5" i="7"/>
  <c r="AJ4" i="6"/>
  <c r="AE4" i="6"/>
  <c r="Z4" i="6"/>
  <c r="M2" i="7"/>
  <c r="L121" i="2"/>
  <c r="M12" i="7"/>
  <c r="M22" i="7"/>
  <c r="K72" i="7"/>
  <c r="K73" i="7"/>
  <c r="K74" i="7"/>
  <c r="K75" i="7"/>
  <c r="K76" i="7"/>
  <c r="J72" i="7"/>
  <c r="J73" i="7"/>
  <c r="J74" i="7"/>
  <c r="J75" i="7"/>
  <c r="J76" i="7"/>
  <c r="P24" i="7"/>
  <c r="N23" i="7"/>
  <c r="R26" i="7"/>
  <c r="T26" i="7"/>
  <c r="AN4" i="6"/>
  <c r="P14" i="7"/>
  <c r="N13" i="7"/>
  <c r="R16" i="7"/>
  <c r="T16" i="7"/>
  <c r="AI4" i="6"/>
  <c r="P4" i="7"/>
  <c r="N3" i="7"/>
  <c r="R5" i="7"/>
  <c r="T5" i="7"/>
  <c r="AC4" i="6"/>
  <c r="L137" i="2"/>
  <c r="L129" i="2"/>
  <c r="N141" i="2"/>
  <c r="N124" i="2"/>
  <c r="R25" i="7"/>
  <c r="T25" i="7"/>
  <c r="AM4" i="6"/>
  <c r="R15" i="7"/>
  <c r="T15" i="7"/>
  <c r="AH4" i="6"/>
  <c r="R4" i="7"/>
  <c r="T4" i="7"/>
  <c r="AB4" i="6"/>
  <c r="R6" i="7"/>
  <c r="T6" i="7"/>
  <c r="AD4" i="6"/>
  <c r="R14" i="7"/>
  <c r="T14" i="7"/>
  <c r="AG4" i="6"/>
  <c r="Q23" i="7"/>
  <c r="Q3" i="7"/>
  <c r="Q13" i="7"/>
  <c r="R24" i="7"/>
  <c r="T24" i="7"/>
  <c r="AL4" i="6"/>
  <c r="DT4" i="6"/>
  <c r="AF4" i="6"/>
  <c r="M130" i="2"/>
  <c r="AA4" i="6"/>
  <c r="M122" i="2"/>
  <c r="AK4" i="6"/>
  <c r="M138" i="2"/>
  <c r="N133" i="2"/>
  <c r="N139" i="2"/>
  <c r="N132" i="2"/>
  <c r="N125" i="2"/>
  <c r="N140" i="2"/>
  <c r="N131" i="2"/>
  <c r="N123" i="2"/>
  <c r="T4" i="6"/>
  <c r="S4" i="6"/>
  <c r="B4" i="6"/>
</calcChain>
</file>

<file path=xl/sharedStrings.xml><?xml version="1.0" encoding="utf-8"?>
<sst xmlns="http://schemas.openxmlformats.org/spreadsheetml/2006/main" count="1310" uniqueCount="800">
  <si>
    <t>3.1 Indicar sigla, si existe:</t>
  </si>
  <si>
    <t>7. Marco normativo de creación de la Operación Estadística</t>
  </si>
  <si>
    <t>B. DESCRIPCIÓN DE LA OPERACIÓN ESTADÍSTICA</t>
  </si>
  <si>
    <t>Pase a ítem 15.2</t>
  </si>
  <si>
    <t>Pase a ítem 16</t>
  </si>
  <si>
    <t>C. DIFUSIÓN</t>
  </si>
  <si>
    <t>A. IDENTIFICACIÓN</t>
  </si>
  <si>
    <t>1. País:</t>
  </si>
  <si>
    <t>2. Código de la Operación Estadística</t>
  </si>
  <si>
    <t>3. Nombre oficial de la Operación Estadística:</t>
  </si>
  <si>
    <t>4. Organismo responsable</t>
  </si>
  <si>
    <t>5. Unidad responsable</t>
  </si>
  <si>
    <t>6. Área ejecutora</t>
  </si>
  <si>
    <t>8. Tema</t>
  </si>
  <si>
    <t>8.1</t>
  </si>
  <si>
    <t>8.2</t>
  </si>
  <si>
    <t>8.3</t>
  </si>
  <si>
    <t xml:space="preserve">9. Descriptores para búsqueda temática </t>
  </si>
  <si>
    <t>10. Objetivo general</t>
  </si>
  <si>
    <t>Hacer un resumen, de 5 líneas como máximo, de los objetivos generales más importantes de la OE.</t>
  </si>
  <si>
    <t xml:space="preserve">12. Forma de recolección de datos   </t>
  </si>
  <si>
    <t>13. Población objetivo</t>
  </si>
  <si>
    <t xml:space="preserve">14. Unidades de análisis </t>
  </si>
  <si>
    <t>No deben referirse las unidades informantes, aunque en algunos casos puedan coincidir.</t>
  </si>
  <si>
    <t xml:space="preserve">Pase a ítem 16
</t>
  </si>
  <si>
    <t>16. Periodicidad de la recolección / actualización</t>
  </si>
  <si>
    <t xml:space="preserve">17. Cobertura geográfica </t>
  </si>
  <si>
    <t xml:space="preserve">18. Nivel de desagregación geográfica </t>
  </si>
  <si>
    <t>19. Año de Referencia y Año de  Inicio de la OE</t>
  </si>
  <si>
    <t>19.1 Referencia de los datos de la OE</t>
  </si>
  <si>
    <t>19.2 Inicio de la OE con la metodología vigente</t>
  </si>
  <si>
    <t>20. Tipo de difusión</t>
  </si>
  <si>
    <t>Especificar.</t>
  </si>
  <si>
    <t xml:space="preserve">Pase a ítem 23
</t>
  </si>
  <si>
    <t>21. Año de disponibilidad de la información</t>
  </si>
  <si>
    <t xml:space="preserve"> 22. Periodicidad de la difusión </t>
  </si>
  <si>
    <t>24. Datos de contacto</t>
  </si>
  <si>
    <t>OBSERVACIONES</t>
  </si>
  <si>
    <t>Código</t>
  </si>
  <si>
    <t>Descripción</t>
  </si>
  <si>
    <t>DOMINIO</t>
  </si>
  <si>
    <t>Demografía y Estadísticas Sociales</t>
  </si>
  <si>
    <t>Población</t>
  </si>
  <si>
    <t>Estadísticas Económicas</t>
  </si>
  <si>
    <t>Estadísticas del Medio Ambiente y Estadísticas de Múltiples Dominios</t>
  </si>
  <si>
    <t>Metodologías y Clasificaciones</t>
  </si>
  <si>
    <t>TEMA</t>
  </si>
  <si>
    <t>Género y grupos poblacionales</t>
  </si>
  <si>
    <t>Trabajo</t>
  </si>
  <si>
    <t>Educación</t>
  </si>
  <si>
    <t>Salud</t>
  </si>
  <si>
    <t>Protección social</t>
  </si>
  <si>
    <t xml:space="preserve">Vivienda </t>
  </si>
  <si>
    <t>Justicia y seguridad</t>
  </si>
  <si>
    <t>Acceso a la Educación</t>
  </si>
  <si>
    <t>Cultura, Recreación y Deportes</t>
  </si>
  <si>
    <t>Administración pública; Participación política y social</t>
  </si>
  <si>
    <t xml:space="preserve">Uso del tiempo </t>
  </si>
  <si>
    <t>Estadísticas macroeconómicas</t>
  </si>
  <si>
    <t>Agricultura, Ganadería, Pesca y acuicultura, Producción forestal</t>
  </si>
  <si>
    <t>Industrias extractivas</t>
  </si>
  <si>
    <t xml:space="preserve">Construcción </t>
  </si>
  <si>
    <t xml:space="preserve">Transporte </t>
  </si>
  <si>
    <t xml:space="preserve">Comercio </t>
  </si>
  <si>
    <t xml:space="preserve">Prevención de la salud: </t>
  </si>
  <si>
    <t xml:space="preserve">Finanzas, banca y seguros </t>
  </si>
  <si>
    <t>Otros servicios</t>
  </si>
  <si>
    <t>Ingresos de hogares:</t>
  </si>
  <si>
    <t>Energía</t>
  </si>
  <si>
    <t xml:space="preserve">Turismo </t>
  </si>
  <si>
    <t>Precios</t>
  </si>
  <si>
    <t>Empresas y otras estadísticas económicas especiales</t>
  </si>
  <si>
    <t>Ciencia, Tecnología e Innovación Productiva</t>
  </si>
  <si>
    <t xml:space="preserve">Costo laboral </t>
  </si>
  <si>
    <t>Riesgos del trabajo</t>
  </si>
  <si>
    <t xml:space="preserve">Medio ambiente </t>
  </si>
  <si>
    <t>Condiciones de vida y pobreza</t>
  </si>
  <si>
    <t xml:space="preserve"> Sociedad de la información  </t>
  </si>
  <si>
    <t>Anuarios y compendios similares</t>
  </si>
  <si>
    <t xml:space="preserve">Metodología </t>
  </si>
  <si>
    <t>Clasificaciones y nomenclaturas</t>
  </si>
  <si>
    <t>Directorios y marcos muestrales</t>
  </si>
  <si>
    <t>1.10.1</t>
  </si>
  <si>
    <t>Circulación de diarios, libros, revistas</t>
  </si>
  <si>
    <t>Otros documentos técnicos</t>
  </si>
  <si>
    <t>1.10.2</t>
  </si>
  <si>
    <t>Cine, radio, TV y espectáculos</t>
  </si>
  <si>
    <t>1.10.3</t>
  </si>
  <si>
    <t>SUBTEMA</t>
  </si>
  <si>
    <t>1.10.4</t>
  </si>
  <si>
    <t>1.10.5</t>
  </si>
  <si>
    <t>1.11.1</t>
  </si>
  <si>
    <t>1.11.2</t>
  </si>
  <si>
    <t xml:space="preserve">Agricultura </t>
  </si>
  <si>
    <t xml:space="preserve">Pesca y acuicultura </t>
  </si>
  <si>
    <t>Producción forestal</t>
  </si>
  <si>
    <t>Seguros</t>
  </si>
  <si>
    <t>2.11.1</t>
  </si>
  <si>
    <t>2.11.2</t>
  </si>
  <si>
    <t>Gastos de turistas:</t>
  </si>
  <si>
    <t>Cuenta satélite de turismo</t>
  </si>
  <si>
    <t>2.14.1</t>
  </si>
  <si>
    <t>2.14.2</t>
  </si>
  <si>
    <t>2.14.3</t>
  </si>
  <si>
    <t xml:space="preserve">Sector informal: </t>
  </si>
  <si>
    <t>Patentes</t>
  </si>
  <si>
    <t>Recursos en ciencia y tecnología</t>
  </si>
  <si>
    <t xml:space="preserve">Infraestructura física: </t>
  </si>
  <si>
    <t>8.1.1. Dominio</t>
  </si>
  <si>
    <t>8.1.3. Subtema</t>
  </si>
  <si>
    <t>8.1.2. Tema</t>
  </si>
  <si>
    <t>8.2.1. Dominio</t>
  </si>
  <si>
    <t>8.2.2. Tema</t>
  </si>
  <si>
    <t>8.2.3. Subtema</t>
  </si>
  <si>
    <t>8.3.1. Dominio</t>
  </si>
  <si>
    <t>8.3.2. Tema</t>
  </si>
  <si>
    <t>8.3.3. Subtema</t>
  </si>
  <si>
    <t>1. Demografía y Estadísticas Sociales</t>
  </si>
  <si>
    <t>2. Estadísticas Económicas</t>
  </si>
  <si>
    <t>3. Estadísticas del Medio Ambiente y Estadísticas de Múltiples Dominios</t>
  </si>
  <si>
    <t>4. Metodologías y Clasificaciones</t>
  </si>
  <si>
    <t>Pais</t>
  </si>
  <si>
    <t>Codigo de la OE</t>
  </si>
  <si>
    <t>Nombre Oficial de la OE</t>
  </si>
  <si>
    <t>Siglas</t>
  </si>
  <si>
    <t>Organismo Responsable</t>
  </si>
  <si>
    <t>Participan otros organismos</t>
  </si>
  <si>
    <t>Tipo de Participación</t>
  </si>
  <si>
    <t>Unidad Responsable</t>
  </si>
  <si>
    <t>Area Ejecutora</t>
  </si>
  <si>
    <t>Marco Normativo</t>
  </si>
  <si>
    <t>Dominio</t>
  </si>
  <si>
    <t>Descriptores</t>
  </si>
  <si>
    <t>Objetivo General</t>
  </si>
  <si>
    <t>Metodologia de la OE</t>
  </si>
  <si>
    <t>Forma de Recoleccion de Datos</t>
  </si>
  <si>
    <t>Población Objetivo</t>
  </si>
  <si>
    <t>Unidad de analisis</t>
  </si>
  <si>
    <t>Variables</t>
  </si>
  <si>
    <t>Indicadores</t>
  </si>
  <si>
    <t>Periodicidad de la recoleccion/ actualizacion</t>
  </si>
  <si>
    <t>Cobertura Geografica</t>
  </si>
  <si>
    <t>Nivel de desagregacion</t>
  </si>
  <si>
    <t>Año de referencia</t>
  </si>
  <si>
    <t>Tipo de difusion</t>
  </si>
  <si>
    <t>Link</t>
  </si>
  <si>
    <t>Año de disponibilidad</t>
  </si>
  <si>
    <t>Periodicidad de la difusion</t>
  </si>
  <si>
    <t>Nº</t>
  </si>
  <si>
    <t>Argentina</t>
  </si>
  <si>
    <t>Uruguay</t>
  </si>
  <si>
    <t>Brasil</t>
  </si>
  <si>
    <t>Paraguay</t>
  </si>
  <si>
    <t>Venezuela</t>
  </si>
  <si>
    <t>Si</t>
  </si>
  <si>
    <t>No</t>
  </si>
  <si>
    <t>Año</t>
  </si>
  <si>
    <t xml:space="preserve">a. </t>
  </si>
  <si>
    <t xml:space="preserve">b. </t>
  </si>
  <si>
    <t xml:space="preserve">c. </t>
  </si>
  <si>
    <t>Aporte financiero</t>
  </si>
  <si>
    <t>Cooperacion Tecnica</t>
  </si>
  <si>
    <t>Recoleccion de datos</t>
  </si>
  <si>
    <t>Procesamiento de la base de datos</t>
  </si>
  <si>
    <t>Difusion de resultados</t>
  </si>
  <si>
    <t>Otro tipo de aporte</t>
  </si>
  <si>
    <t>Especificar</t>
  </si>
  <si>
    <t>Especificar:</t>
  </si>
  <si>
    <t>Ley</t>
  </si>
  <si>
    <t>Decreto</t>
  </si>
  <si>
    <t>Otros</t>
  </si>
  <si>
    <t>No posee legislacion</t>
  </si>
  <si>
    <t>Nº y Nombre de Ley</t>
  </si>
  <si>
    <t>Nº y Nombre de Decreto</t>
  </si>
  <si>
    <t>Nº y Nombre de Decision</t>
  </si>
  <si>
    <t>Nº y Nombre de Otros</t>
  </si>
  <si>
    <t xml:space="preserve">Tema </t>
  </si>
  <si>
    <t xml:space="preserve">d. </t>
  </si>
  <si>
    <t xml:space="preserve">e. </t>
  </si>
  <si>
    <t xml:space="preserve">f. </t>
  </si>
  <si>
    <t xml:space="preserve">g. </t>
  </si>
  <si>
    <t xml:space="preserve">h. </t>
  </si>
  <si>
    <t xml:space="preserve">i. </t>
  </si>
  <si>
    <t>11.5 Otras, especificar</t>
  </si>
  <si>
    <t>4.1.1. Nombre del/los Organismo/s:</t>
  </si>
  <si>
    <t>4.1.2.Tipo de participación:</t>
  </si>
  <si>
    <t>CASI</t>
  </si>
  <si>
    <t>PASI</t>
  </si>
  <si>
    <t>PAPI, CAPI</t>
  </si>
  <si>
    <t>CATI, PATI</t>
  </si>
  <si>
    <t>Uso de datos administrativos</t>
  </si>
  <si>
    <t>Observacion directa de hechos o femonemos</t>
  </si>
  <si>
    <t>Otras formas de recoleccion</t>
  </si>
  <si>
    <t>Especificar otras formas</t>
  </si>
  <si>
    <t>14.13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</si>
  <si>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</si>
  <si>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</si>
  <si>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</si>
  <si>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</si>
  <si>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</si>
  <si>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</si>
  <si>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</si>
  <si>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</si>
  <si>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</si>
  <si>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</si>
  <si>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</si>
  <si>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</si>
  <si>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14.13_Especificar</t>
  </si>
  <si>
    <t xml:space="preserve">j. </t>
  </si>
  <si>
    <t>Periodicidad de la recoleccion / actualizacion REGULAR</t>
  </si>
  <si>
    <t>16.1.1</t>
  </si>
  <si>
    <t>16.1.2</t>
  </si>
  <si>
    <t>16.1.3</t>
  </si>
  <si>
    <t>16.1.4</t>
  </si>
  <si>
    <t>16.1.5</t>
  </si>
  <si>
    <t>16.1.6</t>
  </si>
  <si>
    <t>16.1.7</t>
  </si>
  <si>
    <t>16.1.8</t>
  </si>
  <si>
    <t>16.1.9</t>
  </si>
  <si>
    <t>16.1.10</t>
  </si>
  <si>
    <t>16.1.11</t>
  </si>
  <si>
    <t>16.1.11 Especificar</t>
  </si>
  <si>
    <t>Otras Coberturas Especificar</t>
  </si>
  <si>
    <t>Otro nivel de desagregacion Especificar</t>
  </si>
  <si>
    <t>Año de Inicio con la metodologia</t>
  </si>
  <si>
    <t>20.1.1</t>
  </si>
  <si>
    <t>20.1.2</t>
  </si>
  <si>
    <t>20.1.3.</t>
  </si>
  <si>
    <t>22.1.1</t>
  </si>
  <si>
    <t>22.1.2</t>
  </si>
  <si>
    <t>22.1.3</t>
  </si>
  <si>
    <t>22.1.4</t>
  </si>
  <si>
    <t>22.1.5</t>
  </si>
  <si>
    <t>22.1.6</t>
  </si>
  <si>
    <t>22.1.7</t>
  </si>
  <si>
    <t>22.1.8</t>
  </si>
  <si>
    <t>22.1.9</t>
  </si>
  <si>
    <t>22.1.10</t>
  </si>
  <si>
    <t>22.1.11</t>
  </si>
  <si>
    <t>22.1.11 Especificar</t>
  </si>
  <si>
    <t>11. Metodología de la Operación Estadística</t>
  </si>
  <si>
    <t>Nivel: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</si>
  <si>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</si>
  <si>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</si>
  <si>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</si>
  <si>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</si>
  <si>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</si>
  <si>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</si>
  <si>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</si>
  <si>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</si>
  <si>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</si>
  <si>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</si>
  <si>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</si>
  <si>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</si>
  <si>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</si>
  <si>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</si>
  <si>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</si>
  <si>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</si>
  <si>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</si>
  <si>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</si>
  <si>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</si>
  <si>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</si>
  <si>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</si>
  <si>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</si>
  <si>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</si>
  <si>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</si>
  <si>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</si>
  <si>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</si>
  <si>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</si>
  <si>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</si>
  <si>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</si>
  <si>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</si>
  <si>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</si>
  <si>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</si>
  <si>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</si>
  <si>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</si>
  <si>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</si>
  <si>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</si>
  <si>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1.1.1</t>
  </si>
  <si>
    <t>1.1.2</t>
  </si>
  <si>
    <t>1.1.3</t>
  </si>
  <si>
    <t>1.1.4</t>
  </si>
  <si>
    <t>1.2.1</t>
  </si>
  <si>
    <t>1.2.2</t>
  </si>
  <si>
    <t>1.3.1</t>
  </si>
  <si>
    <t>1.3.2</t>
  </si>
  <si>
    <t>1.3.3</t>
  </si>
  <si>
    <t>1.4.1</t>
  </si>
  <si>
    <t>1.4.2</t>
  </si>
  <si>
    <t>1.4.3</t>
  </si>
  <si>
    <t>1.4.4</t>
  </si>
  <si>
    <t>1.4.5</t>
  </si>
  <si>
    <t>1.4.6</t>
  </si>
  <si>
    <t>1.5.1</t>
  </si>
  <si>
    <t>1.5.2</t>
  </si>
  <si>
    <t>1.5.3</t>
  </si>
  <si>
    <t>1.5.4</t>
  </si>
  <si>
    <t>1.5.5</t>
  </si>
  <si>
    <t>1.5.6</t>
  </si>
  <si>
    <t>1.6.1</t>
  </si>
  <si>
    <t>1.6.2</t>
  </si>
  <si>
    <t>1.7.1</t>
  </si>
  <si>
    <t>1.7.2</t>
  </si>
  <si>
    <t>1.7.3</t>
  </si>
  <si>
    <t>1.7.4</t>
  </si>
  <si>
    <t>1.9.1</t>
  </si>
  <si>
    <t>1.9.2</t>
  </si>
  <si>
    <t>1.9.3</t>
  </si>
  <si>
    <t>1.9.4</t>
  </si>
  <si>
    <t>2.1.1</t>
  </si>
  <si>
    <t>2.1.2</t>
  </si>
  <si>
    <t>2.1.3</t>
  </si>
  <si>
    <t>2.2.1</t>
  </si>
  <si>
    <t>2.2.2</t>
  </si>
  <si>
    <t>2.2.3</t>
  </si>
  <si>
    <t>2.2.4</t>
  </si>
  <si>
    <t>2.8.1</t>
  </si>
  <si>
    <t>2.8.2</t>
  </si>
  <si>
    <t>3.1.1</t>
  </si>
  <si>
    <t>3.1.2</t>
  </si>
  <si>
    <t>3.1.3</t>
  </si>
  <si>
    <t>3.1.4</t>
  </si>
  <si>
    <t>3.3.1</t>
  </si>
  <si>
    <t>3.3.2</t>
  </si>
  <si>
    <t>3.3.3</t>
  </si>
  <si>
    <t>1.04.2 Acceso a la Educación</t>
  </si>
  <si>
    <t>1.07.4 Riesgos del trabajo</t>
  </si>
  <si>
    <t>1.10.1 Circulación de diarios, libros, revistas</t>
  </si>
  <si>
    <t>1.10.2 Cine, radio, TV y espectáculos</t>
  </si>
  <si>
    <t>1.10.3 Museos, bibliotecas, congresos, exposiciones</t>
  </si>
  <si>
    <t xml:space="preserve">2.02.1 Agricultura </t>
  </si>
  <si>
    <t xml:space="preserve">2.02.2 Ganadería y animales de corral </t>
  </si>
  <si>
    <t xml:space="preserve">2.02.3 Pesca y acuicultura </t>
  </si>
  <si>
    <t>2.02.4 Producción forestal</t>
  </si>
  <si>
    <t>2.08.2 Seguros</t>
  </si>
  <si>
    <t>3.01.1 Agua, aire, tratamiento de residuos, desastres naturales, orografía, hidrografía, clima</t>
  </si>
  <si>
    <t xml:space="preserve">3.01.3 Parques nacionales, reservas ecológicas u otras áreas protegidas y bosques </t>
  </si>
  <si>
    <t>3.03.3 E-learning</t>
  </si>
  <si>
    <t>1</t>
  </si>
  <si>
    <t>2</t>
  </si>
  <si>
    <t>3</t>
  </si>
  <si>
    <t>4</t>
  </si>
  <si>
    <t>5</t>
  </si>
  <si>
    <t>6</t>
  </si>
  <si>
    <t>Clasificación Temática de Operaciones Estadísticas</t>
  </si>
  <si>
    <t>Las notas explicativas se presentan intercaladas según la necesidad.</t>
  </si>
  <si>
    <t>Códigos</t>
  </si>
  <si>
    <t>Dominio, Tema, Subtema</t>
  </si>
  <si>
    <t/>
  </si>
  <si>
    <t xml:space="preserve">Comprende información sobre hogares, viviendas y población y las actividades derivadas de la participación de las personas en el ámbito social. </t>
  </si>
  <si>
    <t>01</t>
  </si>
  <si>
    <t>02</t>
  </si>
  <si>
    <t>03</t>
  </si>
  <si>
    <t xml:space="preserve">Excluye: </t>
  </si>
  <si>
    <t>04</t>
  </si>
  <si>
    <t>05</t>
  </si>
  <si>
    <t>06</t>
  </si>
  <si>
    <t>Excluye:</t>
  </si>
  <si>
    <t>07</t>
  </si>
  <si>
    <t>08</t>
  </si>
  <si>
    <t>09</t>
  </si>
  <si>
    <t>10</t>
  </si>
  <si>
    <t>11</t>
  </si>
  <si>
    <t>12</t>
  </si>
  <si>
    <t>Comprende estadísticas sobre venta por mayor y menor de bienes y servicios; y sobre actividades de bares y restaurantes. Refiere al comercio interno.</t>
  </si>
  <si>
    <t>13</t>
  </si>
  <si>
    <t>14</t>
  </si>
  <si>
    <t>15</t>
  </si>
  <si>
    <t>Comprende información sobre salarios y otras remuneraciones al trabajo pagadas por las empresas y otras organizaciones.</t>
  </si>
  <si>
    <t>Comprende información sobre medio ambiente y aquellas temáticas que atraviesan más de un dominio.</t>
  </si>
  <si>
    <t>Comprende información sobre condiciones de vida de la población y hogares en sentido amplio, incluyendo medidas de desigualdad y pobreza (como necesidades básicas insatisfechas),  inclusión y exclusión social, indicadores de situación social, calidad de vida, desarrollo del milenio u otros del desarrollo humano.</t>
  </si>
  <si>
    <t>Comprende obras de referencia con datos estadísticos de múltiples dominios.</t>
  </si>
  <si>
    <t>Comprende modelos estadísticos, notas técnicas y documentos sobre los procedimientos metodológicos empleados en las diversas fases de planificación, ejecución y tratamiento de datos de estudios e investigaciones, incluyendo tanto los relevamientos censales y las encuestas por muestreo, como los indicadores de coyuntura.</t>
  </si>
  <si>
    <t>Comprende estudios de naturaleza técnica o metodológica, informes de consultorías, traducciones relevantes para la actividad estadística, glosarios, documentos de metadatos, normas legales, organizacionales o técnicas -por ejemplo sobre secreto estadístico y confidencialidad de los datos.</t>
  </si>
  <si>
    <t>Ver Clasificador</t>
  </si>
  <si>
    <t>1.09.1 Sistema judicial</t>
  </si>
  <si>
    <t>1.01.1 Composición y distribución</t>
  </si>
  <si>
    <t>1.01.2 Dinámica demográfica y estadísticas vitales</t>
  </si>
  <si>
    <t>1.01.3 Migraciones</t>
  </si>
  <si>
    <t>1.01.4 Familia y Hogares</t>
  </si>
  <si>
    <t>1.02.1 Género</t>
  </si>
  <si>
    <t>1.02.2 Grupos poblacionales específicos</t>
  </si>
  <si>
    <t>1.03.1 Mercado de trabajo</t>
  </si>
  <si>
    <t>1.03.2 Condiciones de trabajo</t>
  </si>
  <si>
    <t>1.03.3 Relaciones laborales</t>
  </si>
  <si>
    <t>1.04.1 Nivel de Educación</t>
  </si>
  <si>
    <t>1.04.3 Rendimiento escolar</t>
  </si>
  <si>
    <t>1.04.4 Recursos en educación</t>
  </si>
  <si>
    <t>1.04.5 Universidades</t>
  </si>
  <si>
    <t>1.04.6 Educación informal</t>
  </si>
  <si>
    <t>1.05.1 Morbilidad</t>
  </si>
  <si>
    <t>1.05.2 Atención de la salud</t>
  </si>
  <si>
    <t>1.05.3 Recursos en salud</t>
  </si>
  <si>
    <t>1.05.4 Medicamentos</t>
  </si>
  <si>
    <t>1.05.5 Prevención de la salud</t>
  </si>
  <si>
    <t>1.05.6 Determinantes de la salud</t>
  </si>
  <si>
    <t>1.06.1 Ingresos de hogares</t>
  </si>
  <si>
    <t>1.06.2 Gasto y consumo de los hogares</t>
  </si>
  <si>
    <t>1.07.1 Jubilaciones, pensiones y asignaciones familiares</t>
  </si>
  <si>
    <t>1.07.3 Planes de protección social</t>
  </si>
  <si>
    <t>1.09.2 Delincuencia y Sistema penitenciario</t>
  </si>
  <si>
    <t>1.09.3 Derechos humanos</t>
  </si>
  <si>
    <t>1.09.4 Accidentes</t>
  </si>
  <si>
    <t>1.10.4 Deportes y juegos de azar</t>
  </si>
  <si>
    <t>1.10.5 Industrias culturales</t>
  </si>
  <si>
    <t>1.11.1 Administración pública</t>
  </si>
  <si>
    <t>1.11.2 Participación política y social</t>
  </si>
  <si>
    <t>2.01.1 Cuentas nacionales</t>
  </si>
  <si>
    <t>2.01.2 Finanzas públicas</t>
  </si>
  <si>
    <t>2.01.3 Sector externo</t>
  </si>
  <si>
    <t>2.08.1 Mercado financiero, Mercado monetario y Banca</t>
  </si>
  <si>
    <t>3.01.2 Infraestructura física</t>
  </si>
  <si>
    <t>3.01.4 Desarrollo sostenible</t>
  </si>
  <si>
    <t>3.03.1 Acceso y utilización de Internet</t>
  </si>
  <si>
    <t>Estructura: dominios, temas y subtemas</t>
  </si>
  <si>
    <t>0</t>
  </si>
  <si>
    <t>1.01.0. Población</t>
  </si>
  <si>
    <t>1.02.0. Género y grupos poblacionales</t>
  </si>
  <si>
    <t>1.03.0. Trabajo</t>
  </si>
  <si>
    <t>1.04.0. Educación</t>
  </si>
  <si>
    <t>1.05.0. Salud</t>
  </si>
  <si>
    <t xml:space="preserve">1.06.0. Ingreso, gasto y consumo de los hogares </t>
  </si>
  <si>
    <t>1.07.0. Protección social</t>
  </si>
  <si>
    <t xml:space="preserve">1.08.0. Vivienda </t>
  </si>
  <si>
    <t>1.09.0. Justicia y seguridad</t>
  </si>
  <si>
    <t>1.10.0. Cultura, Recreación y Deportes</t>
  </si>
  <si>
    <t>1.11.0. Administración pública; Participación política y social</t>
  </si>
  <si>
    <t xml:space="preserve">1.12.0. Uso del tiempo </t>
  </si>
  <si>
    <t>2.01.0. Estadísticas macroeconómicas</t>
  </si>
  <si>
    <t>2.02.0. Agricultura, Ganadería, Pesca y acuicultura, Producción forestal</t>
  </si>
  <si>
    <t>2.03.0. Industrias extractivas</t>
  </si>
  <si>
    <t xml:space="preserve">2.05.0. Construcción </t>
  </si>
  <si>
    <t xml:space="preserve">2.06.0. Transporte </t>
  </si>
  <si>
    <t xml:space="preserve">2.07.0. Comercio </t>
  </si>
  <si>
    <t xml:space="preserve">2.08.0. Finanzas, banca y seguros </t>
  </si>
  <si>
    <t xml:space="preserve">3.01.0. Medio ambiente </t>
  </si>
  <si>
    <t>3.02.0. Condiciones de vida y pobreza</t>
  </si>
  <si>
    <t xml:space="preserve">3.04.0. Emprendedorismo </t>
  </si>
  <si>
    <t>3.05.0. Anuarios y compendios similares</t>
  </si>
  <si>
    <t xml:space="preserve">4.01.0. Metodología </t>
  </si>
  <si>
    <t>4.02.0. Clasificaciones y nomenclaturas</t>
  </si>
  <si>
    <t>4.03.0. Directorios y marcos muestrales</t>
  </si>
  <si>
    <t>4.04.0. Otros documentos técnicos</t>
  </si>
  <si>
    <t>Compañías de seguros y fondos de pensiones, incluidos en 2.08.2.</t>
  </si>
  <si>
    <t xml:space="preserve">Industria de transformación / manufacturera </t>
  </si>
  <si>
    <t>2.09.0. Otros servicios</t>
  </si>
  <si>
    <t>2.10.0. Energía</t>
  </si>
  <si>
    <t>2.11.0. Turismo</t>
  </si>
  <si>
    <t>2.12.0. Precios</t>
  </si>
  <si>
    <t>2.13.0. Empresas y otras estadísticas económicas especiales</t>
  </si>
  <si>
    <t xml:space="preserve">2.15.0. Costo laboral </t>
  </si>
  <si>
    <t>Parques nacionales, reservas ecológicas u otras áreas protegidas, incluidos en 3.01.4.</t>
  </si>
  <si>
    <t>Incluye estadísticas sobre variaciones y precios de bienes y servicios minoristas y mayoristas, costos de la construcción y los precios de otros sectores de la economía.</t>
  </si>
  <si>
    <t>Comprende información sobre unidades económicas que producen bienes y servicios con el principal objetivo de generar ocupación e ingresos para las personas, operando típicamente con bajo nivel de organización, con baja, precaria o ninguna división entre trabajo y capital como factores de producción y en pequeña escala, estando o no formalmente constituidas.</t>
  </si>
  <si>
    <t>Empresas y redes de telecomunicación y comercio electrónico:</t>
  </si>
  <si>
    <t>3.03.2 Empresas y redes de telecomunicación y comercio electrónico</t>
  </si>
  <si>
    <t>Comprende desarrollos teórico-metodológicos que constituyen la infraestructura para la elaboración de las estadísticas.</t>
  </si>
  <si>
    <t>Comprende listados/directorios de unidades económicas (empresas, establecimientos, operaciones estadísticas, etc.), viviendas, entre otros, utilizados para la selección de muestras. Incluye Sistemas de Información Georreferenciada.</t>
  </si>
  <si>
    <t xml:space="preserve">2.04.0. Industria de transformación / manufacturera </t>
  </si>
  <si>
    <t>2.14.0. Ciencia, Tecnología e Innovación Productiva</t>
  </si>
  <si>
    <t>1.07.2 Obras sociales</t>
  </si>
  <si>
    <t>2.10.1</t>
  </si>
  <si>
    <t>2.10.1 Petróleo, gas y otros combustibles</t>
  </si>
  <si>
    <t>2.10.2</t>
  </si>
  <si>
    <t>2.10.2 Energía eléctrica</t>
  </si>
  <si>
    <t>2.11.1 Movimiento de turistas</t>
  </si>
  <si>
    <t>2.11.2 Gastos de turistas</t>
  </si>
  <si>
    <t>2.11.3</t>
  </si>
  <si>
    <t>2.11.3 Actividad e infraestructura de la industria turística</t>
  </si>
  <si>
    <t>2.11.4</t>
  </si>
  <si>
    <t>2.11.4 Cuenta satélite de turismo</t>
  </si>
  <si>
    <t>2.13.1</t>
  </si>
  <si>
    <t>2.13.2</t>
  </si>
  <si>
    <t>2.13.2 Entidades sin fines de lucro</t>
  </si>
  <si>
    <t>2.13.3</t>
  </si>
  <si>
    <t>2.13.3 PYMES</t>
  </si>
  <si>
    <t>2.13.4</t>
  </si>
  <si>
    <t>2.13.4 Sector informal</t>
  </si>
  <si>
    <t>2.14.1 Investigación y desarrollo</t>
  </si>
  <si>
    <t>2.14.2 Patentes</t>
  </si>
  <si>
    <t>2.14.3 Recursos en ciencia y tecnología</t>
  </si>
  <si>
    <t>Bolivia</t>
  </si>
  <si>
    <t xml:space="preserve"> DOMINIO</t>
  </si>
  <si>
    <t xml:space="preserve"> TEMA</t>
  </si>
  <si>
    <t xml:space="preserve"> SUBTEMA</t>
  </si>
  <si>
    <t>20.1. Difusión Pública</t>
  </si>
  <si>
    <t>D. CONTACTO</t>
  </si>
  <si>
    <t>De uso interno (si corresponde)</t>
  </si>
  <si>
    <t xml:space="preserve">Es la unidad o ente estadístico de mayor jerarquía, responsable y promotor de la operación estadística. </t>
  </si>
  <si>
    <t>Se refiere al área administrativa u orgánica cuya responsabilidad primaria es la realización de la OE.</t>
  </si>
  <si>
    <t xml:space="preserve">Responder sólo cuando se haya seleccionado una de las opciones de los grupos 11.1 u 11.2. </t>
  </si>
  <si>
    <t xml:space="preserve">Responder sólo cuando se haya seleccionado una de las opciones del grupo 11.3. </t>
  </si>
  <si>
    <t xml:space="preserve">Indicar el nombre de hasta 10 indicadores principales elaborados por esta OE. </t>
  </si>
  <si>
    <t>Se refiere al alcance territorial o ámbito de aplicación de la OE.</t>
  </si>
  <si>
    <t>Indicar el año en que fueron divulgados los primeros resultados con la metodología vigente:</t>
  </si>
  <si>
    <t>Consignar Ley, Decreto, Disposición u otra legislación de creación. Incluir su número y/o nombre específico.</t>
  </si>
  <si>
    <t xml:space="preserve">Completar la temática de la operación estadística. De ser necesario, podrá agregar hasta dos temáticas más que </t>
  </si>
  <si>
    <t xml:space="preserve">completen la descripción. Dentro de cada tema podrá seleccionar más de un subtema.
</t>
  </si>
  <si>
    <t>adicciones, etc.)</t>
  </si>
  <si>
    <t xml:space="preserve">Se refiere a la población que se está caracterizando con los datos estadísticos y para las cuales se hicieron las </t>
  </si>
  <si>
    <t>estimaciones. Está delimitada en términos de contenido, espacio y tiempo.</t>
  </si>
  <si>
    <t>Corresponde a la entidad objeto de estudio sobre la que se presentan las conclusiones de la investigación.</t>
  </si>
  <si>
    <t xml:space="preserve">Expresar hasta 10 variables principales de la OE en su forma más general y simple, sin llegar a especificaciones </t>
  </si>
  <si>
    <t>(por ejemplo, sexo, nivel educativo).</t>
  </si>
  <si>
    <t>Se puede marcar más de una opción</t>
  </si>
  <si>
    <t xml:space="preserve">Se trata del menor nivel de desagregación geográfica en el que se presentan los datos de la OE, sobreentendiéndose </t>
  </si>
  <si>
    <t>que se dispone, también de la misma información para los niveles más agregados.</t>
  </si>
  <si>
    <t>Consignar hasta dos contactos.</t>
  </si>
  <si>
    <t>Indicar el número del ítem al que se refiere el comentario.</t>
  </si>
  <si>
    <t xml:space="preserve">Especificar a los otros organismos que participan en la Operación Estadística indicando hasta tres, el nombre del </t>
  </si>
  <si>
    <t>o los organismos y el tipo de participación.</t>
  </si>
  <si>
    <t>8.1.3.a. Subtema</t>
  </si>
  <si>
    <t>8.1.3.b. Subtema</t>
  </si>
  <si>
    <t>8.1.3.c. Subtema</t>
  </si>
  <si>
    <t xml:space="preserve"> 8.3.3.a. Subtema</t>
  </si>
  <si>
    <t xml:space="preserve"> 8.3.3.b. Subtema</t>
  </si>
  <si>
    <t xml:space="preserve"> 8.3.3.c. Subtema</t>
  </si>
  <si>
    <t xml:space="preserve"> 8.2.3.a. Subtema</t>
  </si>
  <si>
    <t xml:space="preserve"> 8.2.3.b. Subtema</t>
  </si>
  <si>
    <t xml:space="preserve"> 8.2.3.c. Subtema</t>
  </si>
  <si>
    <t>Subtema1</t>
  </si>
  <si>
    <t>Subtema2</t>
  </si>
  <si>
    <t>Subtema3</t>
  </si>
  <si>
    <t>No aplica</t>
  </si>
  <si>
    <t>20.1.3.1</t>
  </si>
  <si>
    <t>20.1.3.2</t>
  </si>
  <si>
    <t>20.1.3.3</t>
  </si>
  <si>
    <t>20.1.3.4</t>
  </si>
  <si>
    <t>20.1.3.5</t>
  </si>
  <si>
    <t xml:space="preserve">Resultados agregados: </t>
  </si>
  <si>
    <t xml:space="preserve">Microdatos: </t>
  </si>
  <si>
    <t xml:space="preserve">Informacion georreferenciada: </t>
  </si>
  <si>
    <t xml:space="preserve">Cuestionario: </t>
  </si>
  <si>
    <t xml:space="preserve">Metodología: </t>
  </si>
  <si>
    <t>Resultados agregados</t>
  </si>
  <si>
    <t>Microdatos</t>
  </si>
  <si>
    <t>Informacion georreferenciada</t>
  </si>
  <si>
    <t>Metodología</t>
  </si>
  <si>
    <t>Cuestionario</t>
  </si>
  <si>
    <t>Contacto 1</t>
  </si>
  <si>
    <t>Contacto 2</t>
  </si>
  <si>
    <t>Telefono 1</t>
  </si>
  <si>
    <t>Telefono 2</t>
  </si>
  <si>
    <t>Correo electronico 1</t>
  </si>
  <si>
    <t>Correo electronico 2</t>
  </si>
  <si>
    <t xml:space="preserve">, </t>
  </si>
  <si>
    <t xml:space="preserve">Por ejemplo: Porcentaje de mujeres de 14 años y más por patología, según edad; Índice de masculinidad; </t>
  </si>
  <si>
    <t>Ingresos medios por quintil; Tiempo de espera media de atención de una consulta y otros.</t>
  </si>
  <si>
    <t>Es una característica de una unidad que está siendo observada, que puede asumir uno o un conjunto de valores a los</t>
  </si>
  <si>
    <t>que se atribuye una medida numérica (por ejemplo, cantidad de hijos, ingresos) o una categoría de una clasificación</t>
  </si>
  <si>
    <t>Expresar en una o dos palabras el/los conceptos que ayuden a especificar la temática consignada en el ítem anterior</t>
  </si>
  <si>
    <t xml:space="preserve">o que permitan la identificación de la OE en una búsqueda. (Por ejemplo, distribución del ingreso, salud reproductiva, </t>
  </si>
  <si>
    <t xml:space="preserve">exhaustivas o completas. Pueden incluirse variables simples (como edad) o construidas (como condición de actividad). </t>
  </si>
  <si>
    <t xml:space="preserve">8.2.2. Tema </t>
  </si>
  <si>
    <t xml:space="preserve">8.3.2. Tema </t>
  </si>
  <si>
    <t xml:space="preserve">8.1.2. Tema </t>
  </si>
  <si>
    <t xml:space="preserve">Composición y distribución: </t>
  </si>
  <si>
    <t xml:space="preserve">Dinámica demográfica y estadísticas vitales: </t>
  </si>
  <si>
    <t xml:space="preserve">Migraciones: </t>
  </si>
  <si>
    <t>Familia y Hogares:</t>
  </si>
  <si>
    <t xml:space="preserve">Género: </t>
  </si>
  <si>
    <t xml:space="preserve">Grupos poblacionales específicos: </t>
  </si>
  <si>
    <t xml:space="preserve"> Mercado de trabajo: </t>
  </si>
  <si>
    <t xml:space="preserve"> Condiciones de trabajo: </t>
  </si>
  <si>
    <t xml:space="preserve"> Relaciones laborales: </t>
  </si>
  <si>
    <t>Ingresos de hogares, incluido en 1.06.1.
Seguro de desempleo y beneficios de la protección social, incluido en 1.07.3.
Actividades no remuneradas (voluntariado, quehaceres domésticos), incluido en 1.12.0 Uso del tiempo.
Sector informal, incluido en 2.13.4. 
Salarios y otras remuneraciones, incluido en 2.15.0 Costo laboral.</t>
  </si>
  <si>
    <t xml:space="preserve">Nivel de Educación: </t>
  </si>
  <si>
    <t xml:space="preserve">Rendimiento escolar: </t>
  </si>
  <si>
    <t xml:space="preserve">Recursos en educación: </t>
  </si>
  <si>
    <t xml:space="preserve">Universidades: </t>
  </si>
  <si>
    <t xml:space="preserve">Morbilidad: </t>
  </si>
  <si>
    <t xml:space="preserve">Atención de la salud: </t>
  </si>
  <si>
    <t xml:space="preserve">Recursos en salud: </t>
  </si>
  <si>
    <t xml:space="preserve">Medicamentos: </t>
  </si>
  <si>
    <t xml:space="preserve">Determinantes de la salud: </t>
  </si>
  <si>
    <t xml:space="preserve">Ingreso, gasto y consumo de los hogares </t>
  </si>
  <si>
    <t xml:space="preserve">Gasto y consumo de los hogares: </t>
  </si>
  <si>
    <t xml:space="preserve">Jubilaciones, pensiones y asignaciones familiares: </t>
  </si>
  <si>
    <t>Obras sociales:</t>
  </si>
  <si>
    <t xml:space="preserve">Planes de protección social: </t>
  </si>
  <si>
    <t xml:space="preserve">Sistema judicial: </t>
  </si>
  <si>
    <t xml:space="preserve">Delincuencia y Sistema penitenciario: </t>
  </si>
  <si>
    <t xml:space="preserve">Derechos humanos: </t>
  </si>
  <si>
    <t xml:space="preserve">Accidentes: </t>
  </si>
  <si>
    <t xml:space="preserve">Deportes y juegos de azar: </t>
  </si>
  <si>
    <t xml:space="preserve">Industrias culturales: </t>
  </si>
  <si>
    <t xml:space="preserve">Administración pública: </t>
  </si>
  <si>
    <t xml:space="preserve">Participación política y social: </t>
  </si>
  <si>
    <t xml:space="preserve">Cuentas nacionales: </t>
  </si>
  <si>
    <t xml:space="preserve">Finanzas públicas: </t>
  </si>
  <si>
    <t xml:space="preserve">Sector externo: </t>
  </si>
  <si>
    <t xml:space="preserve">Ganadería y animales de corral </t>
  </si>
  <si>
    <t xml:space="preserve">Mercado financiero, Mercado monetario y Banca: </t>
  </si>
  <si>
    <t xml:space="preserve">Petróleo, gas y otros combustibles: </t>
  </si>
  <si>
    <t xml:space="preserve">Energía eléctrica: </t>
  </si>
  <si>
    <t xml:space="preserve">Movimiento de turistas: </t>
  </si>
  <si>
    <t xml:space="preserve">Actividad e infraestructura de la industria turística: </t>
  </si>
  <si>
    <t>Salarios como costo laboral incluido en 2.15.0 Costo laboral y Tasas de interés, incluido en 2.08.1.</t>
  </si>
  <si>
    <t xml:space="preserve">Entidades sin fines de lucro: </t>
  </si>
  <si>
    <t xml:space="preserve">PYMES: </t>
  </si>
  <si>
    <t xml:space="preserve">Investigación y desarrollo: </t>
  </si>
  <si>
    <t xml:space="preserve">Desarrollo sostenible: </t>
  </si>
  <si>
    <t>Ingresos, gasto y consumo de los hogares y la población incluido en 1.06.0.</t>
  </si>
  <si>
    <t xml:space="preserve">Acceso y utilización de Internet: </t>
  </si>
  <si>
    <t>Descrip_1</t>
  </si>
  <si>
    <t>Descrip_2</t>
  </si>
  <si>
    <t>Descrip_3</t>
  </si>
  <si>
    <t>Descrip_4</t>
  </si>
  <si>
    <t>Descrip_5</t>
  </si>
  <si>
    <t>Descrip_6</t>
  </si>
  <si>
    <t>Descrip_7</t>
  </si>
  <si>
    <t>Descrip_8</t>
  </si>
  <si>
    <t>Descrip_9</t>
  </si>
  <si>
    <t xml:space="preserve">3.03.0. Sociedad de la información  </t>
  </si>
  <si>
    <t>2.13.1 Empresas</t>
  </si>
  <si>
    <t>Decision administrativa / Res.</t>
  </si>
  <si>
    <t>14.1. Personas</t>
  </si>
  <si>
    <t>14.2. Hogares, Familias, Unidades Domésticas</t>
  </si>
  <si>
    <t>14.3. Hechos Sociales</t>
  </si>
  <si>
    <t>14.4. Viviendas</t>
  </si>
  <si>
    <t>14.5. Entidades sin fines de lucro</t>
  </si>
  <si>
    <t>14.6. Establecimiento / Unidad local</t>
  </si>
  <si>
    <t>14.7. Empresas</t>
  </si>
  <si>
    <t>14.8. Productos / Producción o Precios de bienes y servicios</t>
  </si>
  <si>
    <t>14.9. Transacciones económicas y financieras</t>
  </si>
  <si>
    <t>14.10. Organismos gubernamentales y políticos</t>
  </si>
  <si>
    <t>14.11. Fenómenos y recursos naturales</t>
  </si>
  <si>
    <t>14.12. Áreas geográficas</t>
  </si>
  <si>
    <t>14.13. Otras</t>
  </si>
  <si>
    <t>Var_1</t>
  </si>
  <si>
    <t>Var_2</t>
  </si>
  <si>
    <t>Var_3</t>
  </si>
  <si>
    <t>Var_4</t>
  </si>
  <si>
    <t>Var_5</t>
  </si>
  <si>
    <t>Var_6</t>
  </si>
  <si>
    <t>Var_7</t>
  </si>
  <si>
    <t>Var_8</t>
  </si>
  <si>
    <t>Var_9</t>
  </si>
  <si>
    <t>Var_10</t>
  </si>
  <si>
    <t>Indic_1</t>
  </si>
  <si>
    <t>Indic_2</t>
  </si>
  <si>
    <t>Indic_3</t>
  </si>
  <si>
    <t>Indic_4</t>
  </si>
  <si>
    <t>Indic_5</t>
  </si>
  <si>
    <t>Indic_6</t>
  </si>
  <si>
    <t>Indic_7</t>
  </si>
  <si>
    <t>Indic_8</t>
  </si>
  <si>
    <t>Indic_9</t>
  </si>
  <si>
    <t>Indic_10</t>
  </si>
  <si>
    <t>16.1.1. Diaria</t>
  </si>
  <si>
    <t>16.1.2. Semanal</t>
  </si>
  <si>
    <t>16.1.3. Mensual</t>
  </si>
  <si>
    <t>16.1.4. Bimestral</t>
  </si>
  <si>
    <t>16.1.5. Trimestral</t>
  </si>
  <si>
    <t>16.1.6. Semestral</t>
  </si>
  <si>
    <t>16.1.7. Anual</t>
  </si>
  <si>
    <t>16.1.8. Bienal</t>
  </si>
  <si>
    <t>16.1.9. Quinquenal</t>
  </si>
  <si>
    <t>16.1.10. Decenal</t>
  </si>
  <si>
    <t>16.1.11. Otra</t>
  </si>
  <si>
    <t>20.1.1. Publicación impresa</t>
  </si>
  <si>
    <t>20.1.2. Publicación en soporte digital (CD, DVD, etc.)</t>
  </si>
  <si>
    <t>20.1.3. Por Internet</t>
  </si>
  <si>
    <t>22.1.1. Diaria</t>
  </si>
  <si>
    <t>22.1.2. Semanal</t>
  </si>
  <si>
    <t>22.1.3. Mensual</t>
  </si>
  <si>
    <t>22.1.4. Bimestral</t>
  </si>
  <si>
    <t>22.1.5. Trimestral</t>
  </si>
  <si>
    <t>22.1.6. Semestral</t>
  </si>
  <si>
    <t>22.1.7. Anual</t>
  </si>
  <si>
    <t>22.1.8. Bienal</t>
  </si>
  <si>
    <t>22.1.9. Quinquenal</t>
  </si>
  <si>
    <t>22.1.10. Decenal</t>
  </si>
  <si>
    <t>22.1.11. Otra</t>
  </si>
  <si>
    <t>20. Tipo de difusión LINK</t>
  </si>
  <si>
    <t>11.2. Utilización de fuentes administrativas (Registros Administrativos)</t>
  </si>
  <si>
    <t>11.1. Obtención directa de datos estadísticos (Censos y Encuestas)</t>
  </si>
  <si>
    <t>11.3. Estadísticas derivadas y recopilaciones</t>
  </si>
  <si>
    <t>11.4. Infraestructura estadística</t>
  </si>
  <si>
    <t xml:space="preserve">11.5. Otras </t>
  </si>
  <si>
    <t>24.1. Teléfono</t>
  </si>
  <si>
    <t>24.2. Correo electrónico</t>
  </si>
  <si>
    <t>4.1. ¿Participan otros organismos en esta operación?</t>
  </si>
  <si>
    <t>8.1.</t>
  </si>
  <si>
    <t>8.2.</t>
  </si>
  <si>
    <t>8.3.</t>
  </si>
  <si>
    <t>15. Variables e Indicadores</t>
  </si>
  <si>
    <t>15.1. Variables</t>
  </si>
  <si>
    <t xml:space="preserve">15.2. Indicadores elaborados </t>
  </si>
  <si>
    <t>2.10.3</t>
  </si>
  <si>
    <t>2.10.3 Balance Energético</t>
  </si>
  <si>
    <t>2.13.5</t>
  </si>
  <si>
    <t>2.13.5 Unidades económicas</t>
  </si>
  <si>
    <t>Nombre del Organismo Participante</t>
  </si>
  <si>
    <t>Organismo 1</t>
  </si>
  <si>
    <t>Organismo 2</t>
  </si>
  <si>
    <t>Organismo 3</t>
  </si>
  <si>
    <t>Ficha técnica de Operaciones Estadísticas</t>
  </si>
  <si>
    <r>
      <t xml:space="preserve">Se considera </t>
    </r>
    <r>
      <rPr>
        <b/>
        <sz val="9"/>
        <color indexed="8"/>
        <rFont val="Arial"/>
        <family val="2"/>
      </rPr>
      <t>Operación Estadística (OE)</t>
    </r>
    <r>
      <rPr>
        <sz val="9"/>
        <color indexed="8"/>
        <rFont val="Arial"/>
        <family val="2"/>
      </rPr>
      <t xml:space="preserve"> al conjunto de actividades cuyo objetivo es:
</t>
    </r>
    <r>
      <rPr>
        <sz val="9"/>
        <color indexed="8"/>
        <rFont val="Symbol"/>
        <family val="1"/>
        <charset val="2"/>
      </rPr>
      <t>®</t>
    </r>
    <r>
      <rPr>
        <sz val="9"/>
        <color indexed="8"/>
        <rFont val="Arial"/>
        <family val="2"/>
      </rPr>
      <t xml:space="preserve"> la producción original de datos primarios mediante recolección propia de datos (Por ejemplo, Censo Nacional Docente, Censo de Población y Vivienda, Encuestas a Hogares).
</t>
    </r>
    <r>
      <rPr>
        <sz val="9"/>
        <color indexed="8"/>
        <rFont val="Symbol"/>
        <family val="1"/>
        <charset val="2"/>
      </rPr>
      <t>®</t>
    </r>
    <r>
      <rPr>
        <sz val="9"/>
        <color indexed="8"/>
        <rFont val="Arial"/>
        <family val="2"/>
      </rPr>
      <t xml:space="preserve"> la elaboración de estadísticas en base a datos administrativos originales (registros) (Por ejemplo, estadísticas vitales).
</t>
    </r>
    <r>
      <rPr>
        <sz val="9"/>
        <color indexed="8"/>
        <rFont val="Symbol"/>
        <family val="1"/>
        <charset val="2"/>
      </rPr>
      <t>®</t>
    </r>
    <r>
      <rPr>
        <sz val="9"/>
        <color indexed="8"/>
        <rFont val="Arial"/>
        <family val="2"/>
      </rPr>
      <t xml:space="preserve"> la elaboración de resultados en base a datos secundarios (Por ejemplo, Estimador Mensual Industrial) y la recopilación de resultados y la confección de análisis y de síntesis (Por ejemplo, cuentas nacionales, tablas de mortalidad, anuarios).
</t>
    </r>
    <r>
      <rPr>
        <sz val="9"/>
        <color indexed="8"/>
        <rFont val="Symbol"/>
        <family val="1"/>
        <charset val="2"/>
      </rPr>
      <t>®</t>
    </r>
    <r>
      <rPr>
        <sz val="9"/>
        <color indexed="8"/>
        <rFont val="Arial"/>
        <family val="2"/>
      </rPr>
      <t xml:space="preserve"> los trabajos de infraestructura y de normalización estadística (Por ejemplo, marcos muestrales, clasificadores y directorios).
Se relevarán las OE que satisfagan, por lo menos uno de los siguientes criterios:
</t>
    </r>
    <r>
      <rPr>
        <sz val="9"/>
        <color indexed="8"/>
        <rFont val="Symbol"/>
        <family val="1"/>
        <charset val="2"/>
      </rPr>
      <t>®</t>
    </r>
    <r>
      <rPr>
        <sz val="9"/>
        <color indexed="8"/>
        <rFont val="Arial"/>
        <family val="2"/>
      </rPr>
      <t xml:space="preserve"> deben existir datos recolectados o procesados del período en curso. 
</t>
    </r>
    <r>
      <rPr>
        <sz val="9"/>
        <color indexed="8"/>
        <rFont val="Symbol"/>
        <family val="1"/>
        <charset val="2"/>
      </rPr>
      <t>®</t>
    </r>
    <r>
      <rPr>
        <sz val="9"/>
        <color indexed="8"/>
        <rFont val="Arial"/>
        <family val="2"/>
      </rPr>
      <t xml:space="preserve"> son consideradas relevantes para el organismo o servicio responsable del Sistema Estadístico Nacional  de cada Estado Parte, siempre que sus últimos datos procesados o información resultante estén disponibles y continúen vigentes para su consulta. (Por ejemplo, censos de población, económicos u otros de similar envergadura)</t>
    </r>
  </si>
  <si>
    <t>Observaciones</t>
  </si>
  <si>
    <t xml:space="preserve">Seleccionar los códigos correspondientes de la “Clasificación Temática de Operaciones Estadísticas”.
</t>
  </si>
  <si>
    <t>23. Nombre y apellido de la persona que responde</t>
  </si>
  <si>
    <t>Se refiere a la frecuencia con que se recolectan los datos de las operaciones estadísticas.</t>
  </si>
  <si>
    <t>Por ejemplo, en el caso de un Anuario la actualización es anual.</t>
  </si>
  <si>
    <t>Comprende información sobre características demográficas de la población, tamaño y estructura (por edad y sexo), distribución espacial de la población, densidad, urbanización.</t>
  </si>
  <si>
    <t>Comprende fecundidad, mortalidad, natalidad, nupcialidad, registro civil. También documentos de identidad, pasaporte y certificado de antecedente policial.</t>
  </si>
  <si>
    <t>Comprende estadísticas de composición y tamaño del hogar, relación de parentesco, etc.</t>
  </si>
  <si>
    <t>Indicadores, síntesis y recopilaciones sobre las condiciones de vida de la población y los hogares, incluido en 3.02.0  Condiciones de vida y pobreza.</t>
  </si>
  <si>
    <t xml:space="preserve">Comprende estudios de género. </t>
  </si>
  <si>
    <t>Comprende información sobre segmentos de población agrupados por alguna característica común, por ejemplo la edad (niños, adolescentes, jóvenes), la etnia (pueblos originarios), las capacidades especiales (discapacidad/dificultades), etc.</t>
  </si>
  <si>
    <t xml:space="preserve">Comprende horas trabajadas, rendimiento, precariedad laboral, accidentes y lesiones de trabajo, salud y enfermedad en el trabajo, problemas de salud relacionados con el trabajo, etc. </t>
  </si>
  <si>
    <t>Comprende convenios colectivos, conflictividad laboral; huelgas y cierres patronales, participación sindical, etc.</t>
  </si>
  <si>
    <t>Repitencia, desgranamiento, evaluaciones de calidad.</t>
  </si>
  <si>
    <t>Recursos humanos y financieros invertidos en educación, gestión de la educación.</t>
  </si>
  <si>
    <t>Información sobre alumnos, docentes, no docentes y carreras universitarias.</t>
  </si>
  <si>
    <t>Educación no formal:</t>
  </si>
  <si>
    <t>Acceso y utilización de servicios de salud.</t>
  </si>
  <si>
    <t>Camas, hospitales, recursos humanos.</t>
  </si>
  <si>
    <t>Consumo.</t>
  </si>
  <si>
    <t>Estilo de vida, tabaquismo, nutrición, alcoholismo, consumo de drogas.</t>
  </si>
  <si>
    <t>Comprende ingresos monetarios y no monetarios.</t>
  </si>
  <si>
    <t>Gasto y consumo, deuda y equipamiento e inversiones de los hogares.</t>
  </si>
  <si>
    <t>Pobreza multidimensional incluido en 3.02.0 Condiciones de vida y pobreza
Condiciones de vida incluido en 3.02.0 Condiciones de vida y pobreza.</t>
  </si>
  <si>
    <t>Comprende aportantes y beneficiarios del sistema de previsión social.</t>
  </si>
  <si>
    <t>Incluye información sobre obras sociales y entidades de medicina prepaga.</t>
  </si>
  <si>
    <t>Planes para la mitigación de la pobreza, la desigualdad y la minoridad y grupos en riesgo social (por ejemplo, seguro de desempleo, invalidez y vejez).</t>
  </si>
  <si>
    <t>Comprende estadísticas sobre tipo de vivienda, condición de ocupación de la vivienda, equipamiento de la vivienda, infraestructura básica de la vivienda.</t>
  </si>
  <si>
    <t>Rentas o alquileres derivados de tenencia de propiedades incluido en 1.06.1 y hacinamiento incluido en 3.02.0 Condiciones de vida y pobreza.</t>
  </si>
  <si>
    <t>Información sobre sentencias.</t>
  </si>
  <si>
    <t xml:space="preserve">Información sobre delitos: estadísticas sobre sistema carcelario, población penal, victimización, prevención del delito,  información sobre efectivos policiales, justicia penal juvenil y de otras fuerzas de seguridad y equipamiento de las fuerzas de seguridad. </t>
  </si>
  <si>
    <t xml:space="preserve">Discriminación, libertad de expresión, derecho a la identidad. </t>
  </si>
  <si>
    <t>De tránsito, domésticos y otros accidentes; seguridad vial.</t>
  </si>
  <si>
    <t>Comprende toda información sobre la producción y el consumo de bienes culturales y deportivos.</t>
  </si>
  <si>
    <t>Museos, bibliotecas, congresos, exposiciones:</t>
  </si>
  <si>
    <t>Comprende información sobre espectáculos deportivos y  juegos de azar y apuestas.</t>
  </si>
  <si>
    <t>Producción de películas, programas de TV y radio, grabación de sonido, edición de música.</t>
  </si>
  <si>
    <t>Comprende estructura del estado; organización del estado.</t>
  </si>
  <si>
    <t>Participación sindical, incluido en 1.03.3.</t>
  </si>
  <si>
    <t>Comprende información sobre el tiempo dedicado por las personas a otras actividades -excluidas aquellas de producción y consumo- tales como el trabajo no remunerado de quehaceres domésticos, cuidados personales, estudio, trabajo voluntario, actividades culturales y deportivas, tiempo dedicado a medios de comunicación de masa entre otros.</t>
  </si>
  <si>
    <t>Comprende información sobre las actividades derivadas de la participación de empresas y otras organizaciones en los procesos de producción, distribución y consumo de bienes y servicios. Está también incluida la información sobre las actividades de apoyo relacionadas con estas actividades.</t>
  </si>
  <si>
    <t>Comprende información de la oferta y demanda agregada, incluyendo indicadores como el PIB, PIB per cápita, la Renta Nacional Bruta, entre otros. Comprende además a las cuentas regionales.</t>
  </si>
  <si>
    <t>Comprende gasto público y financiación del estado. Se incluye presupuesto nacional.</t>
  </si>
  <si>
    <t>Comprende estadísticas sobre el intercambio de bienes y servicios con el extranjero y la balanza de pagos.</t>
  </si>
  <si>
    <t>Comprende sector agropecuario, fincas agropecuarias, sector avícolas y biodiversidad.</t>
  </si>
  <si>
    <t>Comprende la reforestación, forestación, protección forestal, conservación de suelo, recursos forestales, investigación forestal, plantaciones, explotación forestal, etc.</t>
  </si>
  <si>
    <t>Industria láctea, agroalimentaria, etc., incluida en 2.04.0 Industria de transformación / manufacturera .</t>
  </si>
  <si>
    <t>Comprende estadísticas de minería, extracción de hidrocarburos y de otras actividades extractivas.</t>
  </si>
  <si>
    <t>Comprende la fabricación de bienes de consumo final e intermedio (agroalimentaria, indumentaria, automotriz, etc.); fabricación y reparación de equipos y maquinarias; impresión y reproducción de grabaciones y de libros.</t>
  </si>
  <si>
    <t>Comprende la construcción de edificios y otras viviendas particulares y vivienda pública; construcción de carreteras, vías de ferrocarril, y otros servicios públicos; construcción de otras obras de ingeniería civil; Otras actividades de la construcción como la gestión pública de la vivienda (planes de vivienda).</t>
  </si>
  <si>
    <t>Las operaciones del comercio exterior que están incluidas 2.01.3.</t>
  </si>
  <si>
    <t>Bolsa, mercado de capitales, acciones, títulos; divisas, tipo de cambio, oferta de moneda, tasas de interés, circulación monetaria y otros indicadores monetarios; depósitos, plazos fijos, préstamos.</t>
  </si>
  <si>
    <t>Beneficiarios de programas de seguridad social y pensiones,  incluidos en 1.07.1.</t>
  </si>
  <si>
    <t xml:space="preserve">Comprende información sobre actividades de consultoría y programación informática, colegios profesionales y actividad inmobiliaria, y otras actividades de servicios no incluidas anteriormente. </t>
  </si>
  <si>
    <t>Comprende información económico-financiera de producción, consumo, empleo, entre otros aspectos.</t>
  </si>
  <si>
    <t>Comprende información económico-financiera de producción, consumo, empleo y uso de la energía; además balance energético, eficiencia, seguridad, abastecimiento, mercados y comercio de la energía y la energía renovable.</t>
  </si>
  <si>
    <t>Tanto del turismo receptivo como del emisivo.</t>
  </si>
  <si>
    <t>Empresas y Establecimientos:</t>
  </si>
  <si>
    <t>Estadísticas sobre tecnologías de la información y las comunicaciones, incluidas en 3.03.0 Sociedad de la información.</t>
  </si>
  <si>
    <t>Salario como parte del ingreso de los hogares particulares, incluido en 1.06.0. Ingreso, gasto y consumo de los hogares .</t>
  </si>
  <si>
    <t>Agua, aire, tratamiento de residuos, desastres naturales, orografía, hidrografía, clima:</t>
  </si>
  <si>
    <t>Comprende: Reserva de biosfera; Reserva natural privada; Monumento natural; Paisaje protegido; Reserva de vida silvestre.</t>
  </si>
  <si>
    <t>Infraestructura territorial, vías navegables, carreteras, redes ferroviarias, puertos .</t>
  </si>
  <si>
    <t>Incluye encuestas a hogares sobre TIC’s.</t>
  </si>
  <si>
    <t>Comprende la información de las  empresas de telecomunicaciones, gastos , inversiones e información sobre comunicaciones electrónicas.  También aquella referida a usuarios de TV por cable y telefonía informados por las empresas.</t>
  </si>
  <si>
    <t>E-learning:</t>
  </si>
  <si>
    <t>Espacio virtual de aprendizaje orientado a facilitar la experiencia de capacitación a distancia.</t>
  </si>
  <si>
    <t>Comprende: “Patrimonio” todo legado cultural y natural de carácter histórico, declarado por Ley de la República (por ejemplo, muebles, acerbo, registro, inmuebles).</t>
  </si>
  <si>
    <t>Comprende fuerza de trabajo (población económicamente activa, empleo, desempleo, subempleo, etc.), trabajo remunerado y otras formas de trabajo, demanda laboral, vacantes de empleo, creación de empleo, competencias laborales, etc.</t>
  </si>
  <si>
    <t>Causas de muerte, enfermedades, morbimortalidad,, actividades epidemiológicas , etc.</t>
  </si>
  <si>
    <t>Hoteles, establecimientos de alojamiento e información sobre agencias de viaje, capacidad de los establecimientos de alojamiento de Paraguay.</t>
  </si>
  <si>
    <t>ONG, Fundaciones, Cooperativas, etc. registradas en Organismo Oficial Ejemplo. Ministerio de Economía y Finanzas.</t>
  </si>
  <si>
    <t>Microempresas y empresas de economía social, incluidas en 3.04.0. Emprendedurismo .</t>
  </si>
  <si>
    <t>Comprende protección del medio ambiente, cuentas ambientales, monitoreo ambiental, impacto ambiental de las actividades económicas, vulnerabilidad ambiental, así también los recursos forestales. . Ejemplos. Cantidades y tipos de especies, contenido de carbono, tipos de maderas, productos no maderables entre otros. También información socioeconómica y de biodiversidad; y otras  relacionadas.</t>
  </si>
  <si>
    <t xml:space="preserve">Emprendedurismo </t>
  </si>
  <si>
    <t xml:space="preserve">Vacunación, seguridad alimentaria (humana y productos de origen animal), seguridad de reactivos, actividades epidemiológicas, etc.  </t>
  </si>
  <si>
    <t>Comprende las clasificaciones y nomenclaturas  usadas en el Sistema Estadístico Nacional y en los registros administrativos, así como las clasificaciones  Internacionales asociadas a los operativos estadísticos. Incluye: Sistema de Codificación Automática y Asistida, Sistema de Gestión de las Nomenclaturas del Paraguay, Inventario de Instituciones que usan clasificadores.</t>
  </si>
  <si>
    <t>Comprende el transporte de pasajeros y de carga por vías terrestre, acuática, aérea, tuberías (incluye información sobre empresas y usuarios). También se incluye información sobre  empresas de correo postal y de mensajería, así como de empresas de almacenamiento y actividades de apoyo al transporte. Ejemplo: Tráfico de pasajeros, cargas y aeronaves registradas en el Aeropuerto. Importación y Exportación de mercaderías.</t>
  </si>
  <si>
    <t>Comprende información sobre la producción de conocimiento, investigación y desarrollo e innovación (I+D+i), innovación, industrias de alta tecnología (biotecnología, nanotecnología).</t>
  </si>
  <si>
    <t>Parques nacionales, reservas ecológicas u otras áreas protegidas y bosques :</t>
  </si>
  <si>
    <t>Comprende información sobre desarrollo e impacto de la actividad emprendedora de personas y organizaciones, considerándose como tal la acción humana de emprender la generación de valor a través de la creación o expansión de actividades económicas identificando nuevos productos, procesos y mercados. Además estadísticas sobre microcréditos y microemprendimientos.</t>
  </si>
  <si>
    <r>
      <rPr>
        <b/>
        <sz val="10"/>
        <rFont val="Arial"/>
        <family val="2"/>
      </rPr>
      <t xml:space="preserve">No Comprende: </t>
    </r>
    <r>
      <rPr>
        <sz val="10"/>
        <color indexed="8"/>
        <rFont val="Arial"/>
        <family val="2"/>
      </rPr>
      <t>documentación operacional para el levantamiento de los operativos, por ejemplo, manuales de encuestadores, planillas de control, etc. ya que este tipo de documentación no constituye una OE.</t>
    </r>
  </si>
  <si>
    <r>
      <rPr>
        <b/>
        <sz val="10"/>
        <rFont val="Arial"/>
        <family val="2"/>
      </rPr>
      <t>Atención</t>
    </r>
    <r>
      <rPr>
        <sz val="10"/>
        <color indexed="8"/>
        <rFont val="Arial"/>
        <family val="2"/>
      </rPr>
      <t>: la información sobre precios de cualquier temática se incluye en 2.12.0 Precios y los documentos metodológicos sobre los procedimientos estadísticos aplicados en cualquier tipo de OE se incluyen en 4.01.0 Metodología.</t>
    </r>
  </si>
  <si>
    <t>Información sobre arribos y partidas, pernoctes ,volumen del turismo (emisivo y receptivo), turismo interno, etc.</t>
  </si>
  <si>
    <t>Estadísticas sobre formación , capacitación profesional , tecnicaturas , educación para el trabajo, etc.</t>
  </si>
  <si>
    <t>Comprenden empresas, unidades económicas y establecimientos que están registradas en Organismo Oficial. Ejemplo. Ministerio de Economía y Finanzas.</t>
  </si>
  <si>
    <t>Empresa pequeña o mediana en cuanto a volumen de ingresos, valor del patrimonio y número e trabajadores y están registradas en Organismo Oficial Ejemplo. Ministerio de Economía y Finanzas</t>
  </si>
  <si>
    <t xml:space="preserve">Comprende partidos políticos; sistema electoral; elecciones; organizaciones comunitarias, Actividades de las ONG, clubes, sociedades de fomento , así también la población general no organizada.
</t>
  </si>
  <si>
    <t>Matrícula (por ejemplo de Educación inicial, Educación Escolar Básica, Educación Media ,Formación Profesional, etc )</t>
  </si>
  <si>
    <t>Comprende inmigración, emigración y todo tipo de migraciones (laboral, fronteriza, interna, internacional, estacional, etc.). También la población repatriada que precisa de los servicios. (Por ejemplo, connacionales en situación de vulnerabilidad en el exterior , población paraguaya retornada).</t>
  </si>
  <si>
    <t>4.2. ¿La Operación Estadística se encuentra vinculada o contribuye a algún instrumento de planificación, monitoreo, evaluación, difusión o compromiso estadístico nacional/internacional?</t>
  </si>
  <si>
    <t>19.3. Año de ejecución presupuestaria asociado a la producción de la OE</t>
  </si>
  <si>
    <t>Se puede marcar más de una opción.</t>
  </si>
  <si>
    <t xml:space="preserve">                                                           </t>
  </si>
  <si>
    <t>19.1. Año de referencia de los datos de la OE</t>
  </si>
  <si>
    <t>19.	Periodos de la OE (referencia, inicio y ejecución presupuestaria)</t>
  </si>
  <si>
    <t>19.2. Año de inicio de la OE con la metodología vigente</t>
  </si>
  <si>
    <t>Se puede marcar una sola opción (según corresponda)</t>
  </si>
  <si>
    <t>Se puede marcar una sola opción entre todas las opciones de los subítem.</t>
  </si>
  <si>
    <t>Se podrá marcar más de una unidad de análisis para una misma OE.</t>
  </si>
  <si>
    <t>(Se puede marcar todas las sub opciones que correspondan)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</si>
</sst>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Symbol"/>
      <family val="1"/>
      <charset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Arial"/>
      <family val="2"/>
    </font>
    <font>
      <i/>
      <sz val="11"/>
      <color rgb="FF00000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FF0000"/>
      <name val="Arial"/>
      <family val="2"/>
    </font>
    <font>
      <i/>
      <sz val="7"/>
      <color rgb="FFFF0000"/>
      <name val="Arial"/>
      <family val="2"/>
    </font>
    <font>
      <sz val="6"/>
      <color theme="0"/>
      <name val="Arial"/>
      <family val="2"/>
    </font>
    <font>
      <sz val="8"/>
      <color theme="0"/>
      <name val="Calibri"/>
      <family val="2"/>
      <scheme val="minor"/>
    </font>
    <font>
      <i/>
      <sz val="9"/>
      <color rgb="FF000000"/>
      <name val="Arial"/>
      <family val="2"/>
    </font>
    <font>
      <i/>
      <sz val="8"/>
      <color rgb="FFFF0000"/>
      <name val="Arial"/>
      <family val="2"/>
    </font>
    <font>
      <sz val="8"/>
      <color theme="1"/>
      <name val="Calibri"/>
      <family val="2"/>
      <scheme val="minor"/>
    </font>
    <font>
      <b/>
      <i/>
      <sz val="14"/>
      <color theme="0"/>
      <name val="Arial"/>
      <family val="2"/>
    </font>
    <font>
      <b/>
      <i/>
      <sz val="11"/>
      <color theme="1"/>
      <name val="Arial"/>
      <family val="2"/>
    </font>
    <font>
      <b/>
      <sz val="10"/>
      <color theme="0"/>
      <name val="Arial"/>
      <family val="2"/>
    </font>
    <font>
      <b/>
      <sz val="13"/>
      <color theme="0"/>
      <name val="Arial"/>
      <family val="2"/>
    </font>
    <font>
      <b/>
      <sz val="12"/>
      <color theme="1"/>
      <name val="Arial"/>
      <family val="2"/>
    </font>
    <font>
      <b/>
      <i/>
      <sz val="11"/>
      <color rgb="FFFF0000"/>
      <name val="Arial"/>
      <family val="2"/>
    </font>
    <font>
      <sz val="10"/>
      <color rgb="FF339966"/>
      <name val="Arial"/>
      <family val="2"/>
    </font>
    <font>
      <b/>
      <i/>
      <sz val="10"/>
      <color theme="1"/>
      <name val="Arial"/>
      <family val="2"/>
    </font>
    <font>
      <i/>
      <sz val="8"/>
      <color theme="1"/>
      <name val="Arial"/>
      <family val="2"/>
    </font>
    <font>
      <sz val="8.5"/>
      <color theme="1"/>
      <name val="Arial"/>
      <family val="2"/>
    </font>
    <font>
      <sz val="9"/>
      <color rgb="FFFF0000"/>
      <name val="Arial"/>
      <family val="2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14"/>
      <color theme="0"/>
      <name val="Arial"/>
      <family val="2"/>
    </font>
    <font>
      <sz val="10"/>
      <color rgb="FFFF0000"/>
      <name val="Arial"/>
      <family val="2"/>
    </font>
    <font>
      <i/>
      <sz val="8"/>
      <color rgb="FF000000"/>
      <name val="Arial"/>
      <family val="2"/>
    </font>
    <font>
      <sz val="6"/>
      <color theme="1"/>
      <name val="Arial"/>
      <family val="2"/>
    </font>
    <font>
      <u/>
      <sz val="9"/>
      <color theme="1"/>
      <name val="Arial"/>
      <family val="2"/>
    </font>
    <font>
      <i/>
      <sz val="7"/>
      <color theme="1"/>
      <name val="Arial"/>
      <family val="2"/>
    </font>
    <font>
      <b/>
      <sz val="8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3"/>
      <color theme="1"/>
      <name val="Arial"/>
      <family val="2"/>
    </font>
    <font>
      <u/>
      <sz val="10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6"/>
      <color theme="0"/>
      <name val="Arial"/>
      <family val="2"/>
    </font>
    <font>
      <sz val="12"/>
      <color theme="1"/>
      <name val="Arial"/>
      <family val="2"/>
    </font>
    <font>
      <b/>
      <sz val="9"/>
      <name val="Calibri"/>
      <family val="2"/>
      <scheme val="minor"/>
    </font>
    <font>
      <sz val="8"/>
      <color rgb="FF000000"/>
      <name val="Tahoma"/>
      <family val="2"/>
    </font>
  </fonts>
  <fills count="3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2D3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9">
    <xf numFmtId="0" fontId="0" fillId="0" borderId="0" xfId="0"/>
    <xf numFmtId="0" fontId="10" fillId="0" borderId="1" xfId="0" applyFont="1" applyBorder="1"/>
    <xf numFmtId="0" fontId="10" fillId="0" borderId="2" xfId="0" applyFont="1" applyBorder="1"/>
    <xf numFmtId="0" fontId="10" fillId="0" borderId="0" xfId="0" applyFont="1" applyFill="1" applyBorder="1"/>
    <xf numFmtId="0" fontId="10" fillId="0" borderId="0" xfId="0" applyFont="1" applyBorder="1"/>
    <xf numFmtId="0" fontId="11" fillId="0" borderId="0" xfId="0" applyFont="1" applyBorder="1"/>
    <xf numFmtId="0" fontId="10" fillId="0" borderId="0" xfId="0" applyFont="1" applyBorder="1" applyAlignment="1">
      <alignment vertical="top"/>
    </xf>
    <xf numFmtId="0" fontId="10" fillId="0" borderId="3" xfId="0" applyFont="1" applyBorder="1"/>
    <xf numFmtId="0" fontId="10" fillId="0" borderId="0" xfId="0" applyFont="1" applyBorder="1" applyAlignme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left"/>
    </xf>
    <xf numFmtId="0" fontId="10" fillId="0" borderId="4" xfId="0" applyFont="1" applyBorder="1"/>
    <xf numFmtId="0" fontId="10" fillId="0" borderId="5" xfId="0" applyFont="1" applyBorder="1"/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indent="1"/>
    </xf>
    <xf numFmtId="0" fontId="1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2" fillId="0" borderId="0" xfId="0" applyFont="1" applyBorder="1" applyAlignment="1"/>
    <xf numFmtId="0" fontId="14" fillId="0" borderId="0" xfId="0" applyFont="1" applyBorder="1" applyAlignment="1"/>
    <xf numFmtId="0" fontId="12" fillId="0" borderId="0" xfId="0" applyFont="1" applyFill="1" applyBorder="1" applyAlignment="1">
      <alignment vertical="center"/>
    </xf>
    <xf numFmtId="0" fontId="10" fillId="0" borderId="2" xfId="0" applyFont="1" applyBorder="1" applyAlignment="1">
      <alignment horizontal="left" inden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0" fillId="0" borderId="2" xfId="0" applyFont="1" applyFill="1" applyBorder="1" applyAlignment="1">
      <alignment vertical="center"/>
    </xf>
    <xf numFmtId="0" fontId="11" fillId="0" borderId="0" xfId="0" applyFont="1" applyBorder="1" applyAlignment="1"/>
    <xf numFmtId="0" fontId="0" fillId="0" borderId="2" xfId="0" applyBorder="1"/>
    <xf numFmtId="0" fontId="13" fillId="0" borderId="2" xfId="0" applyFont="1" applyBorder="1" applyAlignment="1"/>
    <xf numFmtId="0" fontId="12" fillId="0" borderId="0" xfId="0" applyFont="1" applyBorder="1"/>
    <xf numFmtId="0" fontId="11" fillId="0" borderId="2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center"/>
    </xf>
    <xf numFmtId="0" fontId="13" fillId="0" borderId="2" xfId="0" applyFont="1" applyBorder="1" applyAlignment="1">
      <alignment horizontal="left" indent="1"/>
    </xf>
    <xf numFmtId="0" fontId="10" fillId="0" borderId="2" xfId="0" applyFont="1" applyFill="1" applyBorder="1" applyAlignment="1">
      <alignment vertical="center" wrapText="1"/>
    </xf>
    <xf numFmtId="0" fontId="0" fillId="0" borderId="0" xfId="0" applyFill="1" applyBorder="1"/>
    <xf numFmtId="0" fontId="15" fillId="0" borderId="2" xfId="0" applyFont="1" applyBorder="1" applyAlignment="1">
      <alignment horizontal="left" indent="1"/>
    </xf>
    <xf numFmtId="0" fontId="13" fillId="0" borderId="2" xfId="0" applyFont="1" applyBorder="1" applyAlignment="1">
      <alignment horizontal="left" indent="1"/>
    </xf>
    <xf numFmtId="0" fontId="16" fillId="0" borderId="0" xfId="0" applyFont="1"/>
    <xf numFmtId="0" fontId="17" fillId="0" borderId="0" xfId="0" applyFont="1"/>
    <xf numFmtId="0" fontId="13" fillId="0" borderId="5" xfId="0" applyFont="1" applyBorder="1" applyAlignment="1"/>
    <xf numFmtId="0" fontId="1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2" fillId="0" borderId="0" xfId="0" applyFont="1" applyFill="1" applyBorder="1" applyAlignment="1"/>
    <xf numFmtId="0" fontId="15" fillId="0" borderId="0" xfId="0" applyFont="1" applyBorder="1" applyAlignment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vertical="center" wrapText="1"/>
    </xf>
    <xf numFmtId="0" fontId="19" fillId="0" borderId="0" xfId="0" applyFont="1" applyBorder="1" applyAlignment="1"/>
    <xf numFmtId="0" fontId="13" fillId="0" borderId="1" xfId="0" applyFont="1" applyBorder="1" applyAlignment="1"/>
    <xf numFmtId="0" fontId="13" fillId="0" borderId="3" xfId="0" applyFont="1" applyBorder="1" applyAlignment="1"/>
    <xf numFmtId="0" fontId="20" fillId="0" borderId="0" xfId="0" applyFont="1" applyBorder="1"/>
    <xf numFmtId="0" fontId="21" fillId="0" borderId="0" xfId="0" applyFont="1" applyBorder="1"/>
    <xf numFmtId="0" fontId="16" fillId="0" borderId="0" xfId="0" applyFont="1" applyBorder="1" applyAlignment="1">
      <alignment horizontal="right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6" fillId="0" borderId="7" xfId="0" applyFont="1" applyBorder="1"/>
    <xf numFmtId="0" fontId="0" fillId="0" borderId="4" xfId="0" applyBorder="1"/>
    <xf numFmtId="0" fontId="17" fillId="0" borderId="7" xfId="0" applyFont="1" applyBorder="1"/>
    <xf numFmtId="0" fontId="17" fillId="0" borderId="2" xfId="0" applyFont="1" applyBorder="1"/>
    <xf numFmtId="0" fontId="17" fillId="0" borderId="0" xfId="0" applyFont="1" applyBorder="1"/>
    <xf numFmtId="0" fontId="11" fillId="0" borderId="0" xfId="0" applyFont="1" applyBorder="1" applyAlignment="1">
      <alignment horizontal="left" indent="1"/>
    </xf>
    <xf numFmtId="0" fontId="22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12" fillId="0" borderId="2" xfId="0" applyFont="1" applyBorder="1"/>
    <xf numFmtId="0" fontId="23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center" indent="1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/>
    <xf numFmtId="0" fontId="15" fillId="0" borderId="0" xfId="0" applyFont="1" applyBorder="1" applyAlignment="1"/>
    <xf numFmtId="0" fontId="15" fillId="0" borderId="2" xfId="0" applyFont="1" applyBorder="1" applyAlignment="1"/>
    <xf numFmtId="0" fontId="23" fillId="0" borderId="0" xfId="0" applyFont="1" applyBorder="1" applyAlignment="1">
      <alignment vertical="top"/>
    </xf>
    <xf numFmtId="0" fontId="23" fillId="0" borderId="2" xfId="0" applyFont="1" applyBorder="1" applyAlignment="1"/>
    <xf numFmtId="0" fontId="23" fillId="0" borderId="0" xfId="0" applyFont="1" applyBorder="1" applyAlignment="1"/>
    <xf numFmtId="0" fontId="22" fillId="0" borderId="2" xfId="0" applyFont="1" applyBorder="1" applyAlignment="1"/>
    <xf numFmtId="0" fontId="22" fillId="0" borderId="0" xfId="0" applyFont="1" applyBorder="1" applyAlignment="1"/>
    <xf numFmtId="0" fontId="23" fillId="0" borderId="2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11" fillId="0" borderId="2" xfId="0" applyFont="1" applyBorder="1" applyAlignment="1"/>
    <xf numFmtId="0" fontId="11" fillId="0" borderId="2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5" fillId="0" borderId="2" xfId="0" applyFont="1" applyBorder="1" applyAlignment="1">
      <alignment horizontal="left"/>
    </xf>
    <xf numFmtId="0" fontId="13" fillId="0" borderId="2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22" fillId="0" borderId="2" xfId="0" applyFont="1" applyBorder="1" applyAlignment="1">
      <alignment vertical="top"/>
    </xf>
    <xf numFmtId="0" fontId="22" fillId="0" borderId="0" xfId="0" applyFont="1" applyBorder="1" applyAlignment="1">
      <alignment vertical="top"/>
    </xf>
    <xf numFmtId="0" fontId="24" fillId="0" borderId="2" xfId="0" applyFont="1" applyBorder="1" applyAlignment="1">
      <alignment vertical="top"/>
    </xf>
    <xf numFmtId="0" fontId="25" fillId="0" borderId="0" xfId="0" applyFont="1" applyBorder="1" applyAlignment="1">
      <alignment vertical="center" wrapText="1"/>
    </xf>
    <xf numFmtId="0" fontId="15" fillId="0" borderId="0" xfId="0" applyFont="1" applyBorder="1" applyAlignment="1"/>
    <xf numFmtId="0" fontId="19" fillId="0" borderId="0" xfId="0" applyFont="1" applyFill="1" applyBorder="1" applyAlignment="1"/>
    <xf numFmtId="0" fontId="10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10" fillId="0" borderId="0" xfId="0" applyFont="1" applyBorder="1" applyProtection="1">
      <protection hidden="1"/>
    </xf>
    <xf numFmtId="0" fontId="3" fillId="0" borderId="0" xfId="0" applyFont="1" applyBorder="1" applyAlignment="1" applyProtection="1">
      <protection hidden="1"/>
    </xf>
    <xf numFmtId="0" fontId="26" fillId="0" borderId="0" xfId="0" applyFont="1" applyBorder="1" applyAlignment="1" applyProtection="1">
      <protection hidden="1"/>
    </xf>
    <xf numFmtId="0" fontId="0" fillId="0" borderId="0" xfId="0" applyBorder="1" applyProtection="1">
      <protection hidden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right" vertical="center"/>
    </xf>
    <xf numFmtId="0" fontId="27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9" xfId="0" applyFont="1" applyBorder="1"/>
    <xf numFmtId="0" fontId="0" fillId="0" borderId="9" xfId="0" applyBorder="1" applyAlignment="1">
      <alignment vertical="center"/>
    </xf>
    <xf numFmtId="0" fontId="15" fillId="0" borderId="0" xfId="0" applyFont="1" applyBorder="1" applyAlignment="1"/>
    <xf numFmtId="0" fontId="23" fillId="0" borderId="0" xfId="0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8" fillId="0" borderId="0" xfId="0" applyFont="1" applyFill="1" applyBorder="1" applyAlignment="1"/>
    <xf numFmtId="0" fontId="23" fillId="0" borderId="0" xfId="0" applyFont="1" applyFill="1" applyBorder="1" applyAlignment="1"/>
    <xf numFmtId="0" fontId="15" fillId="0" borderId="0" xfId="0" applyFont="1" applyBorder="1" applyAlignment="1"/>
    <xf numFmtId="0" fontId="15" fillId="0" borderId="0" xfId="0" applyFont="1" applyBorder="1" applyAlignment="1"/>
    <xf numFmtId="49" fontId="22" fillId="0" borderId="0" xfId="0" applyNumberFormat="1" applyFont="1" applyFill="1" applyBorder="1" applyAlignment="1">
      <alignment vertical="center"/>
    </xf>
    <xf numFmtId="0" fontId="29" fillId="0" borderId="0" xfId="0" applyFont="1" applyBorder="1" applyAlignment="1"/>
    <xf numFmtId="0" fontId="10" fillId="0" borderId="0" xfId="0" applyFont="1" applyBorder="1" applyAlignment="1">
      <alignment vertical="center"/>
    </xf>
    <xf numFmtId="0" fontId="30" fillId="2" borderId="0" xfId="0" applyFont="1" applyFill="1" applyBorder="1" applyAlignment="1">
      <alignment horizontal="right" vertical="center"/>
    </xf>
    <xf numFmtId="0" fontId="30" fillId="0" borderId="2" xfId="0" applyFont="1" applyBorder="1"/>
    <xf numFmtId="49" fontId="31" fillId="3" borderId="25" xfId="0" applyNumberFormat="1" applyFont="1" applyFill="1" applyBorder="1" applyAlignment="1">
      <alignment horizontal="center" vertical="center"/>
    </xf>
    <xf numFmtId="49" fontId="13" fillId="2" borderId="25" xfId="0" applyNumberFormat="1" applyFont="1" applyFill="1" applyBorder="1" applyAlignment="1">
      <alignment horizontal="left" vertical="center"/>
    </xf>
    <xf numFmtId="49" fontId="13" fillId="2" borderId="25" xfId="0" applyNumberFormat="1" applyFont="1" applyFill="1" applyBorder="1" applyAlignment="1">
      <alignment horizontal="center" vertical="center"/>
    </xf>
    <xf numFmtId="49" fontId="32" fillId="2" borderId="25" xfId="0" applyNumberFormat="1" applyFont="1" applyFill="1" applyBorder="1" applyAlignment="1">
      <alignment horizontal="center" vertical="center"/>
    </xf>
    <xf numFmtId="49" fontId="33" fillId="3" borderId="25" xfId="0" applyNumberFormat="1" applyFont="1" applyFill="1" applyBorder="1" applyAlignment="1">
      <alignment horizontal="right" vertical="center" indent="1"/>
    </xf>
    <xf numFmtId="49" fontId="15" fillId="0" borderId="25" xfId="0" applyNumberFormat="1" applyFont="1" applyBorder="1" applyAlignment="1">
      <alignment horizontal="right" vertical="center" indent="1"/>
    </xf>
    <xf numFmtId="0" fontId="34" fillId="3" borderId="25" xfId="0" applyFont="1" applyFill="1" applyBorder="1" applyAlignment="1">
      <alignment horizontal="left" vertical="center" wrapText="1"/>
    </xf>
    <xf numFmtId="49" fontId="4" fillId="4" borderId="25" xfId="0" applyNumberFormat="1" applyFont="1" applyFill="1" applyBorder="1" applyAlignment="1">
      <alignment horizontal="right" vertical="center" indent="1"/>
    </xf>
    <xf numFmtId="0" fontId="35" fillId="4" borderId="25" xfId="0" applyFont="1" applyFill="1" applyBorder="1" applyAlignment="1">
      <alignment horizontal="left" vertical="center" wrapText="1"/>
    </xf>
    <xf numFmtId="49" fontId="15" fillId="5" borderId="25" xfId="0" applyNumberFormat="1" applyFont="1" applyFill="1" applyBorder="1" applyAlignment="1">
      <alignment horizontal="right" vertical="center" indent="1"/>
    </xf>
    <xf numFmtId="0" fontId="32" fillId="0" borderId="25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36" fillId="6" borderId="25" xfId="0" applyFont="1" applyFill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12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/>
    </xf>
    <xf numFmtId="0" fontId="34" fillId="3" borderId="25" xfId="0" applyFont="1" applyFill="1" applyBorder="1" applyAlignment="1">
      <alignment vertical="center" wrapText="1"/>
    </xf>
    <xf numFmtId="49" fontId="15" fillId="0" borderId="25" xfId="0" applyNumberFormat="1" applyFont="1" applyBorder="1" applyAlignment="1">
      <alignment horizontal="right" vertical="center"/>
    </xf>
    <xf numFmtId="0" fontId="18" fillId="7" borderId="2" xfId="0" applyFont="1" applyFill="1" applyBorder="1"/>
    <xf numFmtId="0" fontId="18" fillId="7" borderId="0" xfId="0" applyFont="1" applyFill="1" applyBorder="1"/>
    <xf numFmtId="0" fontId="10" fillId="7" borderId="0" xfId="0" applyFont="1" applyFill="1" applyBorder="1"/>
    <xf numFmtId="0" fontId="15" fillId="0" borderId="0" xfId="0" applyFont="1" applyBorder="1" applyAlignment="1">
      <alignment horizontal="left" indent="1"/>
    </xf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30" fillId="2" borderId="0" xfId="0" applyFont="1" applyFill="1" applyBorder="1" applyAlignment="1">
      <alignment horizontal="right" vertical="center"/>
    </xf>
    <xf numFmtId="0" fontId="10" fillId="7" borderId="7" xfId="0" applyFont="1" applyFill="1" applyBorder="1"/>
    <xf numFmtId="0" fontId="0" fillId="0" borderId="0" xfId="0" applyFill="1"/>
    <xf numFmtId="0" fontId="1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 applyProtection="1">
      <alignment vertical="center"/>
      <protection locked="0"/>
    </xf>
    <xf numFmtId="0" fontId="10" fillId="0" borderId="0" xfId="0" applyFont="1" applyBorder="1" applyProtection="1">
      <protection locked="0"/>
    </xf>
    <xf numFmtId="0" fontId="12" fillId="0" borderId="0" xfId="0" applyFont="1" applyBorder="1" applyProtection="1">
      <protection locked="0"/>
    </xf>
    <xf numFmtId="49" fontId="22" fillId="0" borderId="0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Border="1" applyAlignment="1"/>
    <xf numFmtId="0" fontId="0" fillId="0" borderId="7" xfId="0" applyBorder="1" applyAlignment="1"/>
    <xf numFmtId="0" fontId="33" fillId="0" borderId="0" xfId="0" applyFont="1" applyBorder="1" applyAlignment="1"/>
    <xf numFmtId="0" fontId="15" fillId="0" borderId="0" xfId="0" applyFont="1" applyBorder="1" applyAlignment="1"/>
    <xf numFmtId="0" fontId="20" fillId="0" borderId="7" xfId="0" applyFont="1" applyBorder="1"/>
    <xf numFmtId="0" fontId="15" fillId="0" borderId="0" xfId="0" applyFont="1" applyBorder="1" applyAlignment="1">
      <alignment vertical="center"/>
    </xf>
    <xf numFmtId="0" fontId="39" fillId="0" borderId="0" xfId="0" applyFont="1" applyFill="1" applyBorder="1" applyAlignment="1">
      <alignment vertical="center"/>
    </xf>
    <xf numFmtId="0" fontId="15" fillId="0" borderId="0" xfId="0" applyFont="1" applyBorder="1" applyAlignment="1"/>
    <xf numFmtId="0" fontId="40" fillId="0" borderId="0" xfId="0" applyFont="1" applyBorder="1"/>
    <xf numFmtId="0" fontId="40" fillId="0" borderId="0" xfId="0" applyFont="1" applyFill="1" applyBorder="1"/>
    <xf numFmtId="0" fontId="24" fillId="0" borderId="0" xfId="0" applyFont="1" applyAlignment="1">
      <alignment horizontal="left" vertical="center"/>
    </xf>
    <xf numFmtId="0" fontId="24" fillId="0" borderId="0" xfId="0" applyFont="1" applyBorder="1" applyAlignment="1">
      <alignment vertical="top"/>
    </xf>
    <xf numFmtId="0" fontId="24" fillId="0" borderId="0" xfId="0" applyFont="1"/>
    <xf numFmtId="0" fontId="24" fillId="0" borderId="0" xfId="0" applyFont="1" applyBorder="1" applyAlignment="1"/>
    <xf numFmtId="0" fontId="24" fillId="0" borderId="0" xfId="0" applyFont="1" applyFill="1" applyBorder="1" applyAlignment="1">
      <alignment vertical="top"/>
    </xf>
    <xf numFmtId="0" fontId="24" fillId="0" borderId="0" xfId="0" applyFont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/>
    <xf numFmtId="0" fontId="41" fillId="0" borderId="0" xfId="0" applyFont="1" applyFill="1" applyBorder="1" applyAlignment="1"/>
    <xf numFmtId="0" fontId="41" fillId="0" borderId="0" xfId="0" applyFont="1" applyFill="1" applyBorder="1" applyAlignment="1">
      <alignment vertical="top"/>
    </xf>
    <xf numFmtId="0" fontId="41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0" xfId="0" applyFont="1" applyBorder="1" applyAlignment="1">
      <alignment vertical="top"/>
    </xf>
    <xf numFmtId="0" fontId="41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left" indent="1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/>
    </xf>
    <xf numFmtId="0" fontId="17" fillId="0" borderId="0" xfId="0" applyFont="1" applyAlignment="1">
      <alignment horizontal="center" vertical="center"/>
    </xf>
    <xf numFmtId="0" fontId="17" fillId="2" borderId="10" xfId="0" applyFont="1" applyFill="1" applyBorder="1" applyAlignment="1">
      <alignment horizontal="center"/>
    </xf>
    <xf numFmtId="0" fontId="11" fillId="0" borderId="2" xfId="0" applyFont="1" applyBorder="1"/>
    <xf numFmtId="0" fontId="17" fillId="0" borderId="11" xfId="0" applyFont="1" applyBorder="1" applyAlignment="1">
      <alignment vertical="center"/>
    </xf>
    <xf numFmtId="0" fontId="17" fillId="2" borderId="10" xfId="0" applyFont="1" applyFill="1" applyBorder="1"/>
    <xf numFmtId="0" fontId="42" fillId="0" borderId="2" xfId="0" applyFont="1" applyBorder="1"/>
    <xf numFmtId="0" fontId="42" fillId="0" borderId="0" xfId="0" applyFont="1" applyBorder="1"/>
    <xf numFmtId="0" fontId="42" fillId="2" borderId="0" xfId="0" applyFont="1" applyFill="1" applyBorder="1"/>
    <xf numFmtId="0" fontId="42" fillId="0" borderId="0" xfId="0" applyNumberFormat="1" applyFont="1" applyBorder="1"/>
    <xf numFmtId="0" fontId="8" fillId="0" borderId="2" xfId="0" applyFont="1" applyBorder="1"/>
    <xf numFmtId="0" fontId="8" fillId="0" borderId="0" xfId="0" applyFont="1" applyBorder="1"/>
    <xf numFmtId="0" fontId="17" fillId="0" borderId="11" xfId="0" applyFont="1" applyFill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/>
    <xf numFmtId="0" fontId="42" fillId="0" borderId="0" xfId="0" applyFont="1" applyFill="1" applyBorder="1"/>
    <xf numFmtId="3" fontId="43" fillId="8" borderId="10" xfId="0" applyNumberFormat="1" applyFont="1" applyFill="1" applyBorder="1" applyAlignment="1">
      <alignment horizontal="right" vertical="center" wrapText="1"/>
    </xf>
    <xf numFmtId="0" fontId="43" fillId="8" borderId="10" xfId="0" applyFont="1" applyFill="1" applyBorder="1" applyAlignment="1">
      <alignment vertical="center" wrapText="1"/>
    </xf>
    <xf numFmtId="0" fontId="17" fillId="9" borderId="10" xfId="0" applyFont="1" applyFill="1" applyBorder="1" applyAlignment="1">
      <alignment horizontal="right"/>
    </xf>
    <xf numFmtId="2" fontId="44" fillId="9" borderId="10" xfId="0" applyNumberFormat="1" applyFont="1" applyFill="1" applyBorder="1" applyAlignment="1">
      <alignment vertical="center" wrapText="1"/>
    </xf>
    <xf numFmtId="0" fontId="8" fillId="0" borderId="0" xfId="0" applyFont="1" applyFill="1" applyBorder="1"/>
    <xf numFmtId="0" fontId="45" fillId="0" borderId="0" xfId="0" applyFont="1" applyBorder="1" applyAlignment="1"/>
    <xf numFmtId="0" fontId="46" fillId="0" borderId="0" xfId="0" applyFont="1" applyAlignment="1"/>
    <xf numFmtId="0" fontId="17" fillId="10" borderId="10" xfId="0" applyFont="1" applyFill="1" applyBorder="1"/>
    <xf numFmtId="0" fontId="17" fillId="0" borderId="0" xfId="0" applyNumberFormat="1" applyFont="1"/>
    <xf numFmtId="0" fontId="47" fillId="0" borderId="0" xfId="0" applyFont="1"/>
    <xf numFmtId="0" fontId="47" fillId="0" borderId="0" xfId="0" applyFont="1" applyAlignment="1">
      <alignment horizontal="center"/>
    </xf>
    <xf numFmtId="0" fontId="17" fillId="11" borderId="0" xfId="0" applyFont="1" applyFill="1" applyAlignment="1">
      <alignment vertical="center" wrapText="1"/>
    </xf>
    <xf numFmtId="0" fontId="48" fillId="0" borderId="0" xfId="0" applyFont="1" applyAlignment="1">
      <alignment horizontal="left" vertical="center" wrapText="1"/>
    </xf>
    <xf numFmtId="0" fontId="46" fillId="12" borderId="0" xfId="0" applyFont="1" applyFill="1"/>
    <xf numFmtId="0" fontId="46" fillId="12" borderId="0" xfId="0" applyFont="1" applyFill="1" applyAlignment="1">
      <alignment horizontal="right"/>
    </xf>
    <xf numFmtId="0" fontId="49" fillId="0" borderId="0" xfId="0" applyFont="1"/>
    <xf numFmtId="0" fontId="49" fillId="0" borderId="0" xfId="0" applyFont="1" applyAlignment="1">
      <alignment horizontal="center" vertical="center" wrapText="1"/>
    </xf>
    <xf numFmtId="0" fontId="50" fillId="13" borderId="0" xfId="0" applyFont="1" applyFill="1" applyAlignment="1">
      <alignment vertical="center" wrapText="1"/>
    </xf>
    <xf numFmtId="0" fontId="30" fillId="0" borderId="0" xfId="0" applyFont="1" applyAlignment="1">
      <alignment vertical="center" wrapText="1"/>
    </xf>
    <xf numFmtId="0" fontId="30" fillId="11" borderId="0" xfId="0" applyFont="1" applyFill="1" applyAlignment="1">
      <alignment vertical="center" wrapText="1"/>
    </xf>
    <xf numFmtId="0" fontId="51" fillId="11" borderId="0" xfId="0" applyFont="1" applyFill="1" applyAlignment="1">
      <alignment vertical="center" wrapText="1"/>
    </xf>
    <xf numFmtId="0" fontId="30" fillId="0" borderId="0" xfId="0" applyFont="1" applyAlignment="1">
      <alignment horizontal="right" vertical="center" wrapText="1"/>
    </xf>
    <xf numFmtId="0" fontId="51" fillId="0" borderId="0" xfId="0" applyFont="1" applyAlignment="1">
      <alignment vertical="center" wrapText="1"/>
    </xf>
    <xf numFmtId="0" fontId="30" fillId="0" borderId="0" xfId="0" applyFont="1"/>
    <xf numFmtId="0" fontId="30" fillId="0" borderId="0" xfId="0" applyFont="1" applyAlignment="1">
      <alignment horizontal="left"/>
    </xf>
    <xf numFmtId="0" fontId="30" fillId="14" borderId="0" xfId="0" applyFont="1" applyFill="1" applyAlignment="1">
      <alignment horizontal="right" vertical="center" wrapText="1"/>
    </xf>
    <xf numFmtId="0" fontId="51" fillId="14" borderId="0" xfId="0" applyFont="1" applyFill="1" applyAlignment="1">
      <alignment horizontal="left" vertical="center" wrapText="1"/>
    </xf>
    <xf numFmtId="0" fontId="30" fillId="15" borderId="0" xfId="0" applyFont="1" applyFill="1" applyAlignment="1">
      <alignment horizontal="right" vertical="center" wrapText="1"/>
    </xf>
    <xf numFmtId="0" fontId="51" fillId="15" borderId="0" xfId="0" applyFont="1" applyFill="1" applyAlignment="1">
      <alignment vertical="center" wrapText="1"/>
    </xf>
    <xf numFmtId="0" fontId="51" fillId="16" borderId="0" xfId="0" applyFont="1" applyFill="1" applyAlignment="1">
      <alignment vertical="center" wrapText="1"/>
    </xf>
    <xf numFmtId="0" fontId="30" fillId="17" borderId="0" xfId="0" applyFont="1" applyFill="1" applyAlignment="1">
      <alignment vertical="center" wrapText="1"/>
    </xf>
    <xf numFmtId="0" fontId="51" fillId="17" borderId="0" xfId="0" applyFont="1" applyFill="1" applyAlignment="1">
      <alignment vertical="center" wrapText="1"/>
    </xf>
    <xf numFmtId="0" fontId="30" fillId="6" borderId="0" xfId="0" applyFont="1" applyFill="1" applyAlignment="1">
      <alignment horizontal="center" vertical="center" wrapText="1"/>
    </xf>
    <xf numFmtId="0" fontId="30" fillId="16" borderId="0" xfId="0" applyFont="1" applyFill="1" applyAlignment="1">
      <alignment vertical="center" wrapText="1"/>
    </xf>
    <xf numFmtId="0" fontId="30" fillId="12" borderId="0" xfId="0" applyFont="1" applyFill="1" applyAlignment="1">
      <alignment vertical="center" wrapText="1"/>
    </xf>
    <xf numFmtId="0" fontId="30" fillId="17" borderId="0" xfId="0" applyFont="1" applyFill="1" applyAlignment="1">
      <alignment horizontal="right" vertical="center" wrapText="1"/>
    </xf>
    <xf numFmtId="0" fontId="51" fillId="17" borderId="0" xfId="0" applyFont="1" applyFill="1" applyAlignment="1">
      <alignment horizontal="left" vertical="center" wrapText="1"/>
    </xf>
    <xf numFmtId="0" fontId="44" fillId="0" borderId="0" xfId="0" applyFont="1"/>
    <xf numFmtId="0" fontId="39" fillId="0" borderId="0" xfId="0" applyFont="1" applyBorder="1" applyAlignment="1">
      <alignment horizontal="left" vertical="center"/>
    </xf>
    <xf numFmtId="0" fontId="52" fillId="0" borderId="0" xfId="0" applyFont="1" applyBorder="1" applyAlignment="1">
      <alignment horizontal="left" vertical="center"/>
    </xf>
    <xf numFmtId="0" fontId="52" fillId="0" borderId="0" xfId="0" applyFont="1" applyBorder="1" applyAlignment="1">
      <alignment horizontal="left"/>
    </xf>
    <xf numFmtId="0" fontId="53" fillId="0" borderId="0" xfId="0" applyFont="1" applyBorder="1"/>
    <xf numFmtId="0" fontId="10" fillId="0" borderId="12" xfId="0" applyFont="1" applyFill="1" applyBorder="1"/>
    <xf numFmtId="0" fontId="10" fillId="0" borderId="12" xfId="0" applyFont="1" applyBorder="1"/>
    <xf numFmtId="0" fontId="0" fillId="0" borderId="12" xfId="0" applyBorder="1"/>
    <xf numFmtId="49" fontId="54" fillId="3" borderId="25" xfId="0" applyNumberFormat="1" applyFont="1" applyFill="1" applyBorder="1" applyAlignment="1">
      <alignment horizontal="center" vertical="center"/>
    </xf>
    <xf numFmtId="49" fontId="15" fillId="18" borderId="25" xfId="0" applyNumberFormat="1" applyFont="1" applyFill="1" applyBorder="1" applyAlignment="1">
      <alignment horizontal="right" vertical="center" indent="1"/>
    </xf>
    <xf numFmtId="0" fontId="32" fillId="18" borderId="25" xfId="0" applyFont="1" applyFill="1" applyBorder="1" applyAlignment="1">
      <alignment horizontal="left" vertical="center" wrapText="1"/>
    </xf>
    <xf numFmtId="0" fontId="0" fillId="18" borderId="0" xfId="0" applyFill="1"/>
    <xf numFmtId="0" fontId="12" fillId="18" borderId="0" xfId="0" applyFont="1" applyFill="1" applyAlignment="1">
      <alignment vertical="center"/>
    </xf>
    <xf numFmtId="0" fontId="12" fillId="18" borderId="25" xfId="0" applyFont="1" applyFill="1" applyBorder="1" applyAlignment="1">
      <alignment horizontal="left" vertical="center" wrapText="1"/>
    </xf>
    <xf numFmtId="0" fontId="22" fillId="0" borderId="25" xfId="0" applyFont="1" applyBorder="1" applyAlignment="1">
      <alignment vertical="center" wrapText="1"/>
    </xf>
    <xf numFmtId="0" fontId="55" fillId="6" borderId="25" xfId="0" applyFont="1" applyFill="1" applyBorder="1" applyAlignment="1">
      <alignment vertical="center" wrapText="1"/>
    </xf>
    <xf numFmtId="0" fontId="12" fillId="18" borderId="25" xfId="0" applyFont="1" applyFill="1" applyBorder="1" applyAlignment="1">
      <alignment vertical="center" wrapText="1"/>
    </xf>
    <xf numFmtId="0" fontId="55" fillId="6" borderId="25" xfId="0" applyFont="1" applyFill="1" applyBorder="1" applyAlignment="1">
      <alignment horizontal="left" vertical="center" wrapText="1"/>
    </xf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0" fillId="0" borderId="3" xfId="0" applyFont="1" applyFill="1" applyBorder="1"/>
    <xf numFmtId="0" fontId="15" fillId="0" borderId="0" xfId="0" applyFont="1" applyFill="1" applyBorder="1" applyAlignment="1"/>
    <xf numFmtId="0" fontId="10" fillId="0" borderId="0" xfId="0" applyFont="1" applyFill="1" applyBorder="1" applyAlignment="1">
      <alignment horizontal="left" indent="1"/>
    </xf>
    <xf numFmtId="0" fontId="23" fillId="0" borderId="0" xfId="0" applyFont="1" applyFill="1" applyBorder="1" applyAlignment="1">
      <alignment vertical="top"/>
    </xf>
    <xf numFmtId="0" fontId="13" fillId="0" borderId="0" xfId="0" applyFont="1" applyFill="1" applyBorder="1" applyAlignment="1"/>
    <xf numFmtId="0" fontId="11" fillId="0" borderId="0" xfId="0" applyFont="1" applyFill="1" applyBorder="1" applyAlignment="1"/>
    <xf numFmtId="0" fontId="10" fillId="0" borderId="5" xfId="0" applyFont="1" applyFill="1" applyBorder="1"/>
    <xf numFmtId="0" fontId="11" fillId="0" borderId="0" xfId="0" applyFont="1" applyFill="1" applyBorder="1" applyAlignment="1">
      <alignment vertical="top"/>
    </xf>
    <xf numFmtId="0" fontId="10" fillId="0" borderId="9" xfId="0" applyFont="1" applyFill="1" applyBorder="1"/>
    <xf numFmtId="0" fontId="13" fillId="0" borderId="5" xfId="0" applyFont="1" applyFill="1" applyBorder="1" applyAlignment="1"/>
    <xf numFmtId="0" fontId="22" fillId="0" borderId="0" xfId="0" applyFont="1" applyFill="1" applyBorder="1" applyAlignment="1"/>
    <xf numFmtId="0" fontId="15" fillId="0" borderId="0" xfId="0" applyFont="1" applyFill="1" applyBorder="1" applyAlignment="1">
      <alignment vertical="center"/>
    </xf>
    <xf numFmtId="0" fontId="13" fillId="0" borderId="3" xfId="0" applyFont="1" applyFill="1" applyBorder="1" applyAlignment="1"/>
    <xf numFmtId="0" fontId="10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vertical="top"/>
    </xf>
    <xf numFmtId="0" fontId="53" fillId="0" borderId="0" xfId="0" applyFont="1" applyFill="1" applyBorder="1" applyAlignment="1"/>
    <xf numFmtId="0" fontId="53" fillId="0" borderId="0" xfId="0" applyFont="1" applyFill="1" applyBorder="1" applyAlignment="1">
      <alignment vertical="top"/>
    </xf>
    <xf numFmtId="0" fontId="39" fillId="0" borderId="0" xfId="0" applyFont="1" applyFill="1" applyBorder="1" applyAlignment="1"/>
    <xf numFmtId="0" fontId="39" fillId="0" borderId="0" xfId="0" applyFont="1" applyFill="1" applyBorder="1" applyAlignment="1">
      <alignment horizontal="left" vertical="center"/>
    </xf>
    <xf numFmtId="0" fontId="53" fillId="0" borderId="0" xfId="0" applyFont="1" applyFill="1" applyBorder="1"/>
    <xf numFmtId="0" fontId="0" fillId="0" borderId="5" xfId="0" applyFill="1" applyBorder="1"/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/>
    <xf numFmtId="0" fontId="13" fillId="0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8" fillId="3" borderId="0" xfId="0" applyFont="1" applyFill="1" applyBorder="1" applyAlignment="1"/>
    <xf numFmtId="0" fontId="39" fillId="2" borderId="0" xfId="0" applyFont="1" applyFill="1" applyBorder="1" applyAlignment="1">
      <alignment vertical="center"/>
    </xf>
    <xf numFmtId="0" fontId="0" fillId="0" borderId="0" xfId="0" applyFont="1"/>
    <xf numFmtId="0" fontId="56" fillId="2" borderId="0" xfId="0" applyFont="1" applyFill="1" applyBorder="1" applyAlignment="1">
      <alignment vertical="center"/>
    </xf>
    <xf numFmtId="0" fontId="56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top" wrapText="1"/>
    </xf>
    <xf numFmtId="0" fontId="15" fillId="0" borderId="0" xfId="0" applyFont="1" applyBorder="1" applyAlignment="1">
      <alignment horizontal="left" indent="1"/>
    </xf>
    <xf numFmtId="0" fontId="15" fillId="0" borderId="0" xfId="0" applyFont="1" applyBorder="1" applyAlignment="1">
      <alignment horizontal="left"/>
    </xf>
    <xf numFmtId="0" fontId="10" fillId="19" borderId="0" xfId="0" applyFont="1" applyFill="1" applyBorder="1" applyAlignment="1"/>
    <xf numFmtId="0" fontId="9" fillId="0" borderId="0" xfId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39" fillId="2" borderId="0" xfId="0" applyFont="1" applyFill="1" applyBorder="1" applyAlignment="1">
      <alignment vertical="center" wrapText="1"/>
    </xf>
    <xf numFmtId="0" fontId="39" fillId="0" borderId="0" xfId="0" applyFont="1" applyFill="1" applyBorder="1" applyAlignment="1">
      <alignment vertical="center" wrapText="1"/>
    </xf>
    <xf numFmtId="0" fontId="39" fillId="2" borderId="7" xfId="0" applyFont="1" applyFill="1" applyBorder="1" applyAlignment="1">
      <alignment vertical="center"/>
    </xf>
    <xf numFmtId="0" fontId="58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top" wrapText="1"/>
    </xf>
    <xf numFmtId="49" fontId="23" fillId="0" borderId="0" xfId="0" applyNumberFormat="1" applyFont="1" applyFill="1" applyBorder="1" applyAlignment="1">
      <alignment vertical="center" wrapText="1"/>
    </xf>
    <xf numFmtId="0" fontId="59" fillId="0" borderId="0" xfId="0" applyFont="1" applyFill="1" applyBorder="1" applyAlignment="1">
      <alignment horizontal="center" vertical="center"/>
    </xf>
    <xf numFmtId="2" fontId="60" fillId="0" borderId="0" xfId="0" applyNumberFormat="1" applyFont="1" applyFill="1" applyBorder="1" applyAlignment="1">
      <alignment vertical="center"/>
    </xf>
    <xf numFmtId="0" fontId="49" fillId="0" borderId="0" xfId="0" applyFont="1" applyFill="1" applyBorder="1" applyAlignment="1">
      <alignment vertical="center"/>
    </xf>
    <xf numFmtId="0" fontId="61" fillId="0" borderId="0" xfId="0" applyFont="1"/>
    <xf numFmtId="0" fontId="62" fillId="0" borderId="0" xfId="0" applyFont="1" applyBorder="1" applyAlignment="1"/>
    <xf numFmtId="0" fontId="16" fillId="0" borderId="0" xfId="0" applyFont="1" applyBorder="1"/>
    <xf numFmtId="0" fontId="16" fillId="2" borderId="0" xfId="0" applyFont="1" applyFill="1" applyBorder="1" applyAlignment="1">
      <alignment vertical="center"/>
    </xf>
    <xf numFmtId="0" fontId="12" fillId="0" borderId="0" xfId="0" applyFont="1"/>
    <xf numFmtId="0" fontId="12" fillId="2" borderId="0" xfId="0" applyFont="1" applyFill="1" applyBorder="1" applyAlignment="1">
      <alignment vertical="center"/>
    </xf>
    <xf numFmtId="0" fontId="12" fillId="0" borderId="0" xfId="0" applyFont="1" applyFill="1"/>
    <xf numFmtId="0" fontId="39" fillId="2" borderId="0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9" fillId="2" borderId="0" xfId="1" applyFill="1" applyBorder="1" applyAlignment="1">
      <alignment horizontal="center" vertical="center"/>
    </xf>
    <xf numFmtId="0" fontId="57" fillId="2" borderId="0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center" vertical="center" wrapText="1"/>
    </xf>
    <xf numFmtId="0" fontId="49" fillId="2" borderId="0" xfId="0" applyFont="1" applyFill="1" applyBorder="1" applyAlignment="1">
      <alignment horizontal="left" vertical="center"/>
    </xf>
    <xf numFmtId="0" fontId="63" fillId="0" borderId="0" xfId="0" applyFont="1" applyFill="1" applyBorder="1" applyAlignment="1">
      <alignment horizontal="center" vertical="center"/>
    </xf>
    <xf numFmtId="2" fontId="60" fillId="2" borderId="0" xfId="0" applyNumberFormat="1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center" vertical="center" wrapText="1"/>
    </xf>
    <xf numFmtId="0" fontId="63" fillId="0" borderId="0" xfId="0" applyFont="1" applyBorder="1" applyAlignment="1">
      <alignment horizontal="right" vertical="center" indent="1"/>
    </xf>
    <xf numFmtId="0" fontId="39" fillId="2" borderId="0" xfId="0" applyFont="1" applyFill="1" applyBorder="1" applyAlignment="1">
      <alignment horizontal="left" vertical="center"/>
    </xf>
    <xf numFmtId="0" fontId="58" fillId="2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indent="1"/>
    </xf>
    <xf numFmtId="0" fontId="15" fillId="0" borderId="2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65" fillId="0" borderId="0" xfId="1" applyFont="1" applyBorder="1" applyAlignment="1">
      <alignment horizontal="center"/>
    </xf>
    <xf numFmtId="0" fontId="24" fillId="0" borderId="0" xfId="0" applyFont="1" applyFill="1" applyBorder="1" applyAlignment="1">
      <alignment horizontal="left" vertical="top" wrapText="1"/>
    </xf>
    <xf numFmtId="0" fontId="63" fillId="0" borderId="0" xfId="0" applyFont="1" applyBorder="1" applyAlignment="1">
      <alignment horizontal="center" vertical="center"/>
    </xf>
    <xf numFmtId="0" fontId="30" fillId="2" borderId="0" xfId="0" applyFont="1" applyFill="1" applyBorder="1" applyAlignment="1">
      <alignment horizontal="right" vertical="center"/>
    </xf>
    <xf numFmtId="0" fontId="59" fillId="2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left"/>
    </xf>
    <xf numFmtId="0" fontId="39" fillId="2" borderId="0" xfId="0" applyFont="1" applyFill="1" applyBorder="1" applyAlignment="1">
      <alignment horizontal="right" vertical="center"/>
    </xf>
    <xf numFmtId="0" fontId="64" fillId="0" borderId="0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59" fillId="0" borderId="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indent="1"/>
    </xf>
    <xf numFmtId="0" fontId="15" fillId="0" borderId="0" xfId="0" applyFont="1" applyBorder="1" applyAlignment="1">
      <alignment horizontal="center" vertical="top"/>
    </xf>
    <xf numFmtId="0" fontId="11" fillId="2" borderId="0" xfId="0" applyFont="1" applyFill="1" applyBorder="1" applyAlignment="1">
      <alignment horizontal="center" vertical="top" wrapText="1"/>
    </xf>
    <xf numFmtId="49" fontId="23" fillId="2" borderId="0" xfId="0" applyNumberFormat="1" applyFont="1" applyFill="1" applyBorder="1" applyAlignment="1">
      <alignment horizontal="center" vertical="center" wrapText="1"/>
    </xf>
    <xf numFmtId="0" fontId="9" fillId="2" borderId="0" xfId="1" applyFill="1" applyBorder="1" applyAlignment="1">
      <alignment horizontal="left" vertical="center"/>
    </xf>
    <xf numFmtId="0" fontId="66" fillId="2" borderId="0" xfId="1" applyFont="1" applyFill="1" applyBorder="1" applyAlignment="1">
      <alignment horizontal="left" vertical="center"/>
    </xf>
    <xf numFmtId="0" fontId="67" fillId="20" borderId="25" xfId="0" applyFont="1" applyFill="1" applyBorder="1" applyAlignment="1">
      <alignment horizontal="center" vertical="center" wrapText="1"/>
    </xf>
    <xf numFmtId="49" fontId="54" fillId="3" borderId="25" xfId="0" applyNumberFormat="1" applyFont="1" applyFill="1" applyBorder="1" applyAlignment="1">
      <alignment horizontal="center" vertical="center"/>
    </xf>
    <xf numFmtId="0" fontId="68" fillId="19" borderId="25" xfId="0" applyFont="1" applyFill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49" fillId="13" borderId="10" xfId="0" applyFont="1" applyFill="1" applyBorder="1" applyAlignment="1">
      <alignment horizontal="center" vertical="center" wrapText="1"/>
    </xf>
    <xf numFmtId="0" fontId="49" fillId="21" borderId="10" xfId="0" applyFont="1" applyFill="1" applyBorder="1" applyAlignment="1">
      <alignment horizontal="center"/>
    </xf>
    <xf numFmtId="0" fontId="49" fillId="21" borderId="10" xfId="0" applyFont="1" applyFill="1" applyBorder="1" applyAlignment="1">
      <alignment horizontal="center" vertical="center" wrapText="1"/>
    </xf>
    <xf numFmtId="0" fontId="49" fillId="23" borderId="10" xfId="0" applyFont="1" applyFill="1" applyBorder="1" applyAlignment="1">
      <alignment horizontal="center" vertical="center" wrapText="1"/>
    </xf>
    <xf numFmtId="0" fontId="49" fillId="23" borderId="13" xfId="0" applyFont="1" applyFill="1" applyBorder="1" applyAlignment="1">
      <alignment horizontal="center" vertical="center" wrapText="1"/>
    </xf>
    <xf numFmtId="0" fontId="49" fillId="23" borderId="16" xfId="0" applyFont="1" applyFill="1" applyBorder="1" applyAlignment="1">
      <alignment horizontal="center" vertical="center" wrapText="1"/>
    </xf>
    <xf numFmtId="0" fontId="49" fillId="23" borderId="18" xfId="0" applyFont="1" applyFill="1" applyBorder="1" applyAlignment="1">
      <alignment horizontal="center" vertical="center" wrapText="1"/>
    </xf>
    <xf numFmtId="0" fontId="49" fillId="23" borderId="22" xfId="0" applyFont="1" applyFill="1" applyBorder="1" applyAlignment="1">
      <alignment horizontal="center" vertical="center" wrapText="1"/>
    </xf>
    <xf numFmtId="0" fontId="49" fillId="23" borderId="23" xfId="0" applyFont="1" applyFill="1" applyBorder="1" applyAlignment="1">
      <alignment horizontal="center" vertical="center" wrapText="1"/>
    </xf>
    <xf numFmtId="0" fontId="49" fillId="22" borderId="10" xfId="0" applyFont="1" applyFill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49" fillId="0" borderId="18" xfId="0" applyFont="1" applyBorder="1" applyAlignment="1">
      <alignment horizontal="center" vertical="center" wrapText="1"/>
    </xf>
    <xf numFmtId="0" fontId="49" fillId="22" borderId="10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 wrapText="1"/>
    </xf>
    <xf numFmtId="0" fontId="49" fillId="0" borderId="21" xfId="0" applyFont="1" applyBorder="1" applyAlignment="1">
      <alignment horizontal="center" vertical="center" wrapText="1"/>
    </xf>
    <xf numFmtId="0" fontId="49" fillId="0" borderId="18" xfId="0" applyFont="1" applyBorder="1" applyAlignment="1">
      <alignment horizontal="center"/>
    </xf>
    <xf numFmtId="0" fontId="49" fillId="0" borderId="9" xfId="0" applyFont="1" applyBorder="1" applyAlignment="1">
      <alignment horizontal="center"/>
    </xf>
    <xf numFmtId="0" fontId="49" fillId="0" borderId="13" xfId="0" applyFont="1" applyBorder="1" applyAlignment="1">
      <alignment horizontal="center" vertical="center" wrapText="1"/>
    </xf>
    <xf numFmtId="0" fontId="49" fillId="25" borderId="11" xfId="0" applyFont="1" applyFill="1" applyBorder="1" applyAlignment="1">
      <alignment horizontal="center" vertical="center" wrapText="1"/>
    </xf>
    <xf numFmtId="0" fontId="49" fillId="25" borderId="22" xfId="0" applyFont="1" applyFill="1" applyBorder="1" applyAlignment="1">
      <alignment horizontal="center" vertical="center" wrapText="1"/>
    </xf>
    <xf numFmtId="0" fontId="49" fillId="25" borderId="23" xfId="0" applyFont="1" applyFill="1" applyBorder="1" applyAlignment="1">
      <alignment horizontal="center" vertical="center" wrapText="1"/>
    </xf>
    <xf numFmtId="0" fontId="49" fillId="25" borderId="20" xfId="0" applyFont="1" applyFill="1" applyBorder="1" applyAlignment="1">
      <alignment horizontal="center" vertical="center" wrapText="1"/>
    </xf>
    <xf numFmtId="0" fontId="49" fillId="25" borderId="21" xfId="0" applyFont="1" applyFill="1" applyBorder="1" applyAlignment="1">
      <alignment horizontal="center" vertical="center" wrapText="1"/>
    </xf>
    <xf numFmtId="0" fontId="49" fillId="24" borderId="20" xfId="0" applyFont="1" applyFill="1" applyBorder="1" applyAlignment="1">
      <alignment horizontal="center" vertical="center" wrapText="1"/>
    </xf>
    <xf numFmtId="0" fontId="49" fillId="24" borderId="21" xfId="0" applyFont="1" applyFill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49" fillId="10" borderId="20" xfId="0" applyFont="1" applyFill="1" applyBorder="1" applyAlignment="1">
      <alignment horizontal="center" vertical="center" wrapText="1"/>
    </xf>
    <xf numFmtId="0" fontId="49" fillId="10" borderId="21" xfId="0" applyFont="1" applyFill="1" applyBorder="1" applyAlignment="1">
      <alignment horizontal="center" vertical="center" wrapText="1"/>
    </xf>
    <xf numFmtId="0" fontId="49" fillId="24" borderId="11" xfId="0" applyFont="1" applyFill="1" applyBorder="1" applyAlignment="1">
      <alignment horizontal="center" vertical="center" wrapText="1"/>
    </xf>
    <xf numFmtId="0" fontId="49" fillId="24" borderId="22" xfId="0" applyFont="1" applyFill="1" applyBorder="1" applyAlignment="1">
      <alignment horizontal="center" vertical="center" wrapText="1"/>
    </xf>
    <xf numFmtId="0" fontId="49" fillId="24" borderId="23" xfId="0" applyFont="1" applyFill="1" applyBorder="1" applyAlignment="1">
      <alignment horizontal="center" vertical="center" wrapText="1"/>
    </xf>
    <xf numFmtId="0" fontId="49" fillId="10" borderId="11" xfId="0" applyFont="1" applyFill="1" applyBorder="1" applyAlignment="1">
      <alignment horizontal="center" vertical="center" wrapText="1"/>
    </xf>
    <xf numFmtId="0" fontId="49" fillId="10" borderId="22" xfId="0" applyFont="1" applyFill="1" applyBorder="1" applyAlignment="1">
      <alignment horizontal="center" vertical="center" wrapText="1"/>
    </xf>
    <xf numFmtId="0" fontId="49" fillId="10" borderId="23" xfId="0" applyFont="1" applyFill="1" applyBorder="1" applyAlignment="1">
      <alignment horizontal="center" vertical="center" wrapText="1"/>
    </xf>
    <xf numFmtId="0" fontId="60" fillId="13" borderId="0" xfId="0" applyFont="1" applyFill="1" applyBorder="1" applyAlignment="1">
      <alignment horizontal="center" vertical="center" wrapText="1"/>
    </xf>
    <xf numFmtId="0" fontId="60" fillId="13" borderId="9" xfId="0" applyFont="1" applyFill="1" applyBorder="1" applyAlignment="1">
      <alignment horizontal="center" vertical="center" wrapText="1"/>
    </xf>
    <xf numFmtId="0" fontId="49" fillId="26" borderId="11" xfId="0" applyFont="1" applyFill="1" applyBorder="1" applyAlignment="1">
      <alignment horizontal="center" vertical="center" wrapText="1"/>
    </xf>
    <xf numFmtId="0" fontId="49" fillId="26" borderId="22" xfId="0" applyFont="1" applyFill="1" applyBorder="1" applyAlignment="1">
      <alignment horizontal="center" vertical="center" wrapText="1"/>
    </xf>
    <xf numFmtId="0" fontId="49" fillId="26" borderId="23" xfId="0" applyFont="1" applyFill="1" applyBorder="1" applyAlignment="1">
      <alignment horizontal="center" vertical="center" wrapText="1"/>
    </xf>
    <xf numFmtId="0" fontId="49" fillId="26" borderId="20" xfId="0" applyFont="1" applyFill="1" applyBorder="1" applyAlignment="1">
      <alignment horizontal="center" vertical="center" wrapText="1"/>
    </xf>
    <xf numFmtId="0" fontId="49" fillId="26" borderId="21" xfId="0" applyFont="1" applyFill="1" applyBorder="1" applyAlignment="1">
      <alignment horizontal="center" vertical="center" wrapText="1"/>
    </xf>
    <xf numFmtId="0" fontId="49" fillId="29" borderId="10" xfId="0" applyFont="1" applyFill="1" applyBorder="1" applyAlignment="1">
      <alignment horizontal="center" vertical="center" wrapText="1"/>
    </xf>
    <xf numFmtId="0" fontId="49" fillId="30" borderId="13" xfId="0" applyFont="1" applyFill="1" applyBorder="1" applyAlignment="1">
      <alignment horizontal="center" vertical="center" wrapText="1"/>
    </xf>
    <xf numFmtId="0" fontId="49" fillId="30" borderId="14" xfId="0" applyFont="1" applyFill="1" applyBorder="1" applyAlignment="1">
      <alignment horizontal="center" vertical="center" wrapText="1"/>
    </xf>
    <xf numFmtId="0" fontId="49" fillId="30" borderId="15" xfId="0" applyFont="1" applyFill="1" applyBorder="1" applyAlignment="1">
      <alignment horizontal="center" vertical="center" wrapText="1"/>
    </xf>
    <xf numFmtId="0" fontId="49" fillId="30" borderId="20" xfId="0" applyFont="1" applyFill="1" applyBorder="1" applyAlignment="1">
      <alignment horizontal="center" vertical="center" wrapText="1"/>
    </xf>
    <xf numFmtId="0" fontId="49" fillId="30" borderId="21" xfId="0" applyFont="1" applyFill="1" applyBorder="1" applyAlignment="1">
      <alignment horizontal="center" vertical="center" wrapText="1"/>
    </xf>
    <xf numFmtId="0" fontId="49" fillId="27" borderId="10" xfId="0" applyFont="1" applyFill="1" applyBorder="1" applyAlignment="1">
      <alignment horizontal="center" vertical="center" wrapText="1"/>
    </xf>
    <xf numFmtId="0" fontId="49" fillId="24" borderId="10" xfId="0" applyFont="1" applyFill="1" applyBorder="1" applyAlignment="1">
      <alignment horizontal="center" vertical="center" wrapText="1"/>
    </xf>
    <xf numFmtId="0" fontId="49" fillId="27" borderId="10" xfId="0" applyFont="1" applyFill="1" applyBorder="1" applyAlignment="1">
      <alignment horizontal="center"/>
    </xf>
    <xf numFmtId="0" fontId="49" fillId="28" borderId="10" xfId="0" applyFont="1" applyFill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/>
    </xf>
    <xf numFmtId="0" fontId="45" fillId="0" borderId="0" xfId="0" applyFont="1" applyBorder="1" applyAlignment="1">
      <alignment horizontal="left" indent="1"/>
    </xf>
    <xf numFmtId="0" fontId="45" fillId="0" borderId="0" xfId="0" applyFont="1" applyBorder="1" applyAlignment="1">
      <alignment horizontal="left"/>
    </xf>
    <xf numFmtId="0" fontId="0" fillId="11" borderId="0" xfId="0" applyFill="1" applyAlignment="1">
      <alignment horizontal="center" vertical="center"/>
    </xf>
    <xf numFmtId="0" fontId="0" fillId="11" borderId="0" xfId="0" applyFill="1" applyAlignment="1">
      <alignment horizontal="left" vertical="center"/>
    </xf>
    <xf numFmtId="0" fontId="44" fillId="24" borderId="16" xfId="0" applyFont="1" applyFill="1" applyBorder="1" applyAlignment="1">
      <alignment horizontal="left" vertical="center"/>
    </xf>
    <xf numFmtId="0" fontId="44" fillId="24" borderId="0" xfId="0" applyFont="1" applyFill="1" applyBorder="1" applyAlignment="1">
      <alignment horizontal="left" vertical="center"/>
    </xf>
    <xf numFmtId="0" fontId="17" fillId="11" borderId="0" xfId="0" applyFont="1" applyFill="1" applyAlignment="1">
      <alignment horizontal="center" vertical="center"/>
    </xf>
    <xf numFmtId="0" fontId="44" fillId="26" borderId="16" xfId="0" applyFont="1" applyFill="1" applyBorder="1" applyAlignment="1">
      <alignment horizontal="left" vertical="center"/>
    </xf>
    <xf numFmtId="0" fontId="44" fillId="26" borderId="0" xfId="0" applyFont="1" applyFill="1" applyBorder="1" applyAlignment="1">
      <alignment horizontal="left" vertical="center"/>
    </xf>
    <xf numFmtId="0" fontId="44" fillId="10" borderId="0" xfId="0" applyFont="1" applyFill="1" applyBorder="1" applyAlignment="1">
      <alignment horizontal="center" vertical="center" wrapText="1"/>
    </xf>
    <xf numFmtId="0" fontId="44" fillId="10" borderId="17" xfId="0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left" vertical="center" wrapText="1"/>
    </xf>
    <xf numFmtId="0" fontId="44" fillId="10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17" fillId="21" borderId="0" xfId="0" applyFont="1" applyFill="1" applyAlignment="1">
      <alignment horizontal="left"/>
    </xf>
    <xf numFmtId="0" fontId="45" fillId="11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5" fillId="0" borderId="0" xfId="0" applyFont="1" applyBorder="1" applyAlignment="1"/>
    <xf numFmtId="0" fontId="17" fillId="9" borderId="10" xfId="0" applyFont="1" applyFill="1" applyBorder="1" applyAlignment="1">
      <alignment horizontal="center"/>
    </xf>
    <xf numFmtId="0" fontId="17" fillId="0" borderId="9" xfId="0" applyFont="1" applyBorder="1" applyAlignment="1">
      <alignment horizontal="center"/>
    </xf>
    <xf numFmtId="2" fontId="69" fillId="2" borderId="0" xfId="0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2" fillId="2" borderId="0" xfId="0" applyFont="1" applyFill="1" applyBorder="1" applyAlignment="1">
      <alignment horizontal="center"/>
    </xf>
    <xf numFmtId="0" fontId="44" fillId="22" borderId="10" xfId="0" applyFont="1" applyFill="1" applyBorder="1" applyAlignment="1">
      <alignment horizontal="left" wrapText="1"/>
    </xf>
    <xf numFmtId="0" fontId="44" fillId="22" borderId="15" xfId="0" applyFont="1" applyFill="1" applyBorder="1" applyAlignment="1">
      <alignment horizontal="center" vertical="center"/>
    </xf>
    <xf numFmtId="0" fontId="44" fillId="22" borderId="17" xfId="0" applyFont="1" applyFill="1" applyBorder="1" applyAlignment="1">
      <alignment horizontal="center" vertical="center"/>
    </xf>
    <xf numFmtId="0" fontId="30" fillId="11" borderId="0" xfId="0" applyFont="1" applyFill="1" applyAlignment="1">
      <alignment horizontal="left" vertical="center" wrapText="1"/>
    </xf>
    <xf numFmtId="0" fontId="44" fillId="25" borderId="16" xfId="0" applyFont="1" applyFill="1" applyBorder="1" applyAlignment="1">
      <alignment horizontal="left" vertical="center"/>
    </xf>
    <xf numFmtId="0" fontId="44" fillId="25" borderId="0" xfId="0" applyFont="1" applyFill="1" applyBorder="1" applyAlignment="1">
      <alignment horizontal="left" vertical="center"/>
    </xf>
    <xf numFmtId="0" fontId="44" fillId="26" borderId="0" xfId="0" applyFont="1" applyFill="1" applyBorder="1" applyAlignment="1">
      <alignment horizontal="center" vertical="center" wrapText="1"/>
    </xf>
    <xf numFmtId="0" fontId="44" fillId="24" borderId="0" xfId="0" applyFont="1" applyFill="1" applyBorder="1" applyAlignment="1">
      <alignment horizontal="center" vertical="center" wrapText="1"/>
    </xf>
    <xf numFmtId="0" fontId="44" fillId="24" borderId="17" xfId="0" applyFont="1" applyFill="1" applyBorder="1" applyAlignment="1">
      <alignment horizontal="center" vertical="center" wrapText="1"/>
    </xf>
    <xf numFmtId="0" fontId="49" fillId="23" borderId="16" xfId="0" applyFont="1" applyFill="1" applyBorder="1" applyAlignment="1">
      <alignment horizontal="left" vertical="center"/>
    </xf>
    <xf numFmtId="0" fontId="49" fillId="23" borderId="0" xfId="0" applyFont="1" applyFill="1" applyBorder="1" applyAlignment="1">
      <alignment horizontal="left" vertical="center"/>
    </xf>
    <xf numFmtId="0" fontId="30" fillId="0" borderId="9" xfId="0" applyFont="1" applyBorder="1" applyAlignment="1">
      <alignment horizontal="center" vertical="center" wrapText="1"/>
    </xf>
    <xf numFmtId="0" fontId="49" fillId="17" borderId="16" xfId="0" applyFont="1" applyFill="1" applyBorder="1" applyAlignment="1">
      <alignment horizontal="left" vertical="center"/>
    </xf>
    <xf numFmtId="0" fontId="49" fillId="17" borderId="0" xfId="0" applyFont="1" applyFill="1" applyBorder="1" applyAlignment="1">
      <alignment horizontal="left" vertical="center"/>
    </xf>
    <xf numFmtId="0" fontId="49" fillId="28" borderId="16" xfId="0" applyFont="1" applyFill="1" applyBorder="1" applyAlignment="1">
      <alignment horizontal="left" vertical="center"/>
    </xf>
    <xf numFmtId="0" fontId="49" fillId="28" borderId="0" xfId="0" applyFont="1" applyFill="1" applyBorder="1" applyAlignment="1">
      <alignment horizontal="left" vertical="center"/>
    </xf>
    <xf numFmtId="0" fontId="44" fillId="25" borderId="0" xfId="0" applyFont="1" applyFill="1" applyBorder="1" applyAlignment="1">
      <alignment horizontal="center" vertical="center" wrapText="1"/>
    </xf>
    <xf numFmtId="0" fontId="49" fillId="17" borderId="16" xfId="0" applyFont="1" applyFill="1" applyBorder="1" applyAlignment="1">
      <alignment horizontal="center" vertical="center" wrapText="1"/>
    </xf>
    <xf numFmtId="0" fontId="49" fillId="17" borderId="0" xfId="0" applyFont="1" applyFill="1" applyBorder="1" applyAlignment="1">
      <alignment horizontal="center" vertical="center" wrapText="1"/>
    </xf>
    <xf numFmtId="0" fontId="49" fillId="13" borderId="16" xfId="0" applyFont="1" applyFill="1" applyBorder="1" applyAlignment="1">
      <alignment horizontal="left" vertical="center" wrapText="1"/>
    </xf>
    <xf numFmtId="0" fontId="49" fillId="13" borderId="0" xfId="0" applyFont="1" applyFill="1" applyBorder="1" applyAlignment="1">
      <alignment horizontal="left" vertical="center" wrapText="1"/>
    </xf>
    <xf numFmtId="0" fontId="49" fillId="21" borderId="16" xfId="0" applyFont="1" applyFill="1" applyBorder="1" applyAlignment="1">
      <alignment horizontal="left" vertical="center"/>
    </xf>
    <xf numFmtId="0" fontId="49" fillId="21" borderId="0" xfId="0" applyFont="1" applyFill="1" applyBorder="1" applyAlignment="1">
      <alignment horizontal="left" vertical="center"/>
    </xf>
    <xf numFmtId="0" fontId="49" fillId="23" borderId="0" xfId="0" applyFont="1" applyFill="1" applyBorder="1" applyAlignment="1">
      <alignment horizontal="center" vertical="center" wrapText="1"/>
    </xf>
    <xf numFmtId="0" fontId="30" fillId="11" borderId="0" xfId="0" applyFont="1" applyFill="1" applyAlignment="1">
      <alignment horizontal="center" vertical="center" wrapText="1"/>
    </xf>
    <xf numFmtId="0" fontId="49" fillId="21" borderId="16" xfId="0" applyFont="1" applyFill="1" applyBorder="1" applyAlignment="1">
      <alignment horizontal="center" vertical="center" wrapText="1"/>
    </xf>
    <xf numFmtId="0" fontId="49" fillId="21" borderId="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Opciones!$AF$34" lockText="1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Radio" firstButton="1" fmlaLink="Opciones!$J$49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CheckBox" fmlaLink="Opciones!$AC$109" lockText="1" noThreeD="1"/>
</file>

<file path=xl/ctrlProps/ctrlProp7.xml><?xml version="1.0" encoding="utf-8"?>
<formControlPr xmlns="http://schemas.microsoft.com/office/spreadsheetml/2009/9/main" objectType="CheckBox" fmlaLink="Opciones!$AC$110" lockText="1" noThreeD="1"/>
</file>

<file path=xl/ctrlProps/ctrlProp8.xml><?xml version="1.0" encoding="utf-8"?>
<formControlPr xmlns="http://schemas.microsoft.com/office/spreadsheetml/2009/9/main" objectType="CheckBox" fmlaLink="Opciones!$AC$111" lockText="1" noThreeD="1"/>
</file>

<file path=xl/ctrlProps/ctrlProp9.xml><?xml version="1.0" encoding="utf-8"?>
<formControlPr xmlns="http://schemas.microsoft.com/office/spreadsheetml/2009/9/main" objectType="CheckBox" fmlaLink="Opciones!$AC$112" lockText="1" noThreeD="1"/>
</file>

<file path=xl/ctrlProps/ctrlProp10.xml><?xml version="1.0" encoding="utf-8"?>
<formControlPr xmlns="http://schemas.microsoft.com/office/spreadsheetml/2009/9/main" objectType="CheckBox" fmlaLink="Opciones!$AC$113" lockText="1" noThreeD="1"/>
</file>

<file path=xl/ctrlProps/ctrlProp11.xml><?xml version="1.0" encoding="utf-8"?>
<formControlPr xmlns="http://schemas.microsoft.com/office/spreadsheetml/2009/9/main" objectType="CheckBox" fmlaLink="Opciones!$AC$114" lockText="1" noThreeD="1"/>
</file>

<file path=xl/ctrlProps/ctrlProp12.xml><?xml version="1.0" encoding="utf-8"?>
<formControlPr xmlns="http://schemas.microsoft.com/office/spreadsheetml/2009/9/main" objectType="CheckBox" fmlaLink="Opciones!$AC$115" lockText="1" noThreeD="1"/>
</file>

<file path=xl/ctrlProps/ctrlProp13.xml><?xml version="1.0" encoding="utf-8"?>
<formControlPr xmlns="http://schemas.microsoft.com/office/spreadsheetml/2009/9/main" objectType="CheckBox" fmlaLink="Opciones!$AC$116" lockText="1" noThreeD="1"/>
</file>

<file path=xl/ctrlProps/ctrlProp14.xml><?xml version="1.0" encoding="utf-8"?>
<formControlPr xmlns="http://schemas.microsoft.com/office/spreadsheetml/2009/9/main" objectType="CheckBox" fmlaLink="Opciones!$AC$117" lockText="1" noThreeD="1"/>
</file>

<file path=xl/ctrlProps/ctrlProp15.xml><?xml version="1.0" encoding="utf-8"?>
<formControlPr xmlns="http://schemas.microsoft.com/office/spreadsheetml/2009/9/main" objectType="CheckBox" fmlaLink="Opciones!$AC$118" lockText="1" noThreeD="1"/>
</file>

<file path=xl/ctrlProps/ctrlProp16.xml><?xml version="1.0" encoding="utf-8"?>
<formControlPr xmlns="http://schemas.microsoft.com/office/spreadsheetml/2009/9/main" objectType="CheckBox" fmlaLink="Opciones!$AC$119" lockText="1" noThreeD="1"/>
</file>

<file path=xl/ctrlProps/ctrlProp17.xml><?xml version="1.0" encoding="utf-8"?>
<formControlPr xmlns="http://schemas.microsoft.com/office/spreadsheetml/2009/9/main" objectType="Radio" firstButton="1" fmlaLink="Datos!$CR$4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Drop" dropStyle="combo" dx="22" fmlaLink="Datos!C4" fmlaRange="Opciones!$B$2:$B$7" sel="3" val="0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firstButton="1" fmlaLink="Datos!$H$4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firstButton="1" fmlaLink="Opciones!$J$53" lockText="1" noThreeD="1"/>
</file>

<file path=xl/ctrlProps/ctrlProp31.xml><?xml version="1.0" encoding="utf-8"?>
<formControlPr xmlns="http://schemas.microsoft.com/office/spreadsheetml/2009/9/main" objectType="Radio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firstButton="1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Radio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Radio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Radio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firstButton="1" fmlaLink="Datos!$DU$4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CheckBox" fmlaLink="Opciones!$AC$133" lockText="1" noThreeD="1"/>
</file>

<file path=xl/ctrlProps/ctrlProp54.xml><?xml version="1.0" encoding="utf-8"?>
<formControlPr xmlns="http://schemas.microsoft.com/office/spreadsheetml/2009/9/main" objectType="CheckBox" fmlaLink="Opciones!$AC$134" lockText="1" noThreeD="1"/>
</file>

<file path=xl/ctrlProps/ctrlProp55.xml><?xml version="1.0" encoding="utf-8"?>
<formControlPr xmlns="http://schemas.microsoft.com/office/spreadsheetml/2009/9/main" objectType="CheckBox" fmlaLink="Opciones!$AC$135" lockText="1" noThreeD="1"/>
</file>

<file path=xl/ctrlProps/ctrlProp56.xml><?xml version="1.0" encoding="utf-8"?>
<formControlPr xmlns="http://schemas.microsoft.com/office/spreadsheetml/2009/9/main" objectType="CheckBox" fmlaLink="Opciones!$AC$136" lockText="1" noThreeD="1"/>
</file>

<file path=xl/ctrlProps/ctrlProp57.xml><?xml version="1.0" encoding="utf-8"?>
<formControlPr xmlns="http://schemas.microsoft.com/office/spreadsheetml/2009/9/main" objectType="CheckBox" fmlaLink="Opciones!$AC$137" lockText="1" noThreeD="1"/>
</file>

<file path=xl/ctrlProps/ctrlProp58.xml><?xml version="1.0" encoding="utf-8"?>
<formControlPr xmlns="http://schemas.microsoft.com/office/spreadsheetml/2009/9/main" objectType="CheckBox" fmlaLink="Opciones!$AC$138" lockText="1" noThreeD="1"/>
</file>

<file path=xl/ctrlProps/ctrlProp59.xml><?xml version="1.0" encoding="utf-8"?>
<formControlPr xmlns="http://schemas.microsoft.com/office/spreadsheetml/2009/9/main" objectType="CheckBox" fmlaLink="Opciones!$AC$139" lockText="1" noThreeD="1"/>
</file>

<file path=xl/ctrlProps/ctrlProp60.xml><?xml version="1.0" encoding="utf-8"?>
<formControlPr xmlns="http://schemas.microsoft.com/office/spreadsheetml/2009/9/main" objectType="CheckBox" fmlaLink="Opciones!$AC$140" lockText="1" noThreeD="1"/>
</file>

<file path=xl/ctrlProps/ctrlProp61.xml><?xml version="1.0" encoding="utf-8"?>
<formControlPr xmlns="http://schemas.microsoft.com/office/spreadsheetml/2009/9/main" objectType="CheckBox" fmlaLink="Opciones!$AC$141" lockText="1" noThreeD="1"/>
</file>

<file path=xl/ctrlProps/ctrlProp62.xml><?xml version="1.0" encoding="utf-8"?>
<formControlPr xmlns="http://schemas.microsoft.com/office/spreadsheetml/2009/9/main" objectType="CheckBox" fmlaLink="Opciones!$AC$142" lockText="1" noThreeD="1"/>
</file>

<file path=xl/ctrlProps/ctrlProp63.xml><?xml version="1.0" encoding="utf-8"?>
<formControlPr xmlns="http://schemas.microsoft.com/office/spreadsheetml/2009/9/main" objectType="CheckBox" fmlaLink="Opciones!$AC$143" lockText="1" noThreeD="1"/>
</file>

<file path=xl/ctrlProps/ctrlProp64.xml><?xml version="1.0" encoding="utf-8"?>
<formControlPr xmlns="http://schemas.microsoft.com/office/spreadsheetml/2009/9/main" objectType="Radio" lockText="1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Radio" firstButton="1" fmlaLink="Datos!$AY$4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CheckBox" fmlaLink="Opciones!$Y$61" lockText="1" noThreeD="1"/>
</file>

<file path=xl/ctrlProps/ctrlProp70.xml><?xml version="1.0" encoding="utf-8"?>
<formControlPr xmlns="http://schemas.microsoft.com/office/spreadsheetml/2009/9/main" objectType="CheckBox" fmlaLink="Opciones!$Y$60" lockText="1" noThreeD="1"/>
</file>

<file path=xl/ctrlProps/ctrlProp71.xml><?xml version="1.0" encoding="utf-8"?>
<formControlPr xmlns="http://schemas.microsoft.com/office/spreadsheetml/2009/9/main" objectType="CheckBox" fmlaLink="Opciones!$Y$59" lockText="1" noThreeD="1"/>
</file>

<file path=xl/ctrlProps/ctrlProp72.xml><?xml version="1.0" encoding="utf-8"?>
<formControlPr xmlns="http://schemas.microsoft.com/office/spreadsheetml/2009/9/main" objectType="CheckBox" fmlaLink="Opciones!$Y$58" lockText="1" noThreeD="1"/>
</file>

<file path=xl/ctrlProps/ctrlProp73.xml><?xml version="1.0" encoding="utf-8"?>
<formControlPr xmlns="http://schemas.microsoft.com/office/spreadsheetml/2009/9/main" objectType="CheckBox" fmlaLink="Opciones!$Y$57" lockText="1" noThreeD="1"/>
</file>

<file path=xl/ctrlProps/ctrlProp74.xml><?xml version="1.0" encoding="utf-8"?>
<formControlPr xmlns="http://schemas.microsoft.com/office/spreadsheetml/2009/9/main" objectType="CheckBox" fmlaLink="Opciones!$Y$62" lockText="1" noThreeD="1"/>
</file>

<file path=xl/ctrlProps/ctrlProp75.xml><?xml version="1.0" encoding="utf-8"?>
<formControlPr xmlns="http://schemas.microsoft.com/office/spreadsheetml/2009/9/main" objectType="CheckBox" fmlaLink="Opciones!$Y$63" lockText="1" noThreeD="1"/>
</file>

<file path=xl/ctrlProps/ctrlProp76.xml><?xml version="1.0" encoding="utf-8"?>
<formControlPr xmlns="http://schemas.microsoft.com/office/spreadsheetml/2009/9/main" objectType="CheckBox" fmlaLink="Opciones!$Y$64" lockText="1" noThreeD="1"/>
</file>

<file path=xl/ctrlProps/ctrlProp77.xml><?xml version="1.0" encoding="utf-8"?>
<formControlPr xmlns="http://schemas.microsoft.com/office/spreadsheetml/2009/9/main" objectType="CheckBox" fmlaLink="Opciones!$Y$66" lockText="1" noThreeD="1"/>
</file>

<file path=xl/ctrlProps/ctrlProp78.xml><?xml version="1.0" encoding="utf-8"?>
<formControlPr xmlns="http://schemas.microsoft.com/office/spreadsheetml/2009/9/main" objectType="CheckBox" fmlaLink="Opciones!$Y$65" lockText="1" noThreeD="1"/>
</file>

<file path=xl/ctrlProps/ctrlProp79.xml><?xml version="1.0" encoding="utf-8"?>
<formControlPr xmlns="http://schemas.microsoft.com/office/spreadsheetml/2009/9/main" objectType="CheckBox" fmlaLink="Opciones!$AJ$125" lockText="1" noThreeD="1"/>
</file>

<file path=xl/ctrlProps/ctrlProp80.xml><?xml version="1.0" encoding="utf-8"?>
<formControlPr xmlns="http://schemas.microsoft.com/office/spreadsheetml/2009/9/main" objectType="CheckBox" fmlaLink="Opciones!$AJ$126" lockText="1" noThreeD="1"/>
</file>

<file path=xl/ctrlProps/ctrlProp81.xml><?xml version="1.0" encoding="utf-8"?>
<formControlPr xmlns="http://schemas.microsoft.com/office/spreadsheetml/2009/9/main" objectType="CheckBox" fmlaLink="Opciones!$AJ$127" lockText="1" noThreeD="1"/>
</file>

<file path=xl/ctrlProps/ctrlProp82.xml><?xml version="1.0" encoding="utf-8"?>
<formControlPr xmlns="http://schemas.microsoft.com/office/spreadsheetml/2009/9/main" objectType="CheckBox" fmlaLink="Opciones!$K$41" lockText="1" noThreeD="1"/>
</file>

<file path=xl/ctrlProps/ctrlProp83.xml><?xml version="1.0" encoding="utf-8"?>
<formControlPr xmlns="http://schemas.microsoft.com/office/spreadsheetml/2009/9/main" objectType="CheckBox" fmlaLink="Opciones!$K$42" lockText="1" noThreeD="1"/>
</file>

<file path=xl/ctrlProps/ctrlProp84.xml><?xml version="1.0" encoding="utf-8"?>
<formControlPr xmlns="http://schemas.microsoft.com/office/spreadsheetml/2009/9/main" objectType="CheckBox" fmlaLink="Opciones!$K$43" lockText="1" noThreeD="1"/>
</file>

<file path=xl/ctrlProps/ctrlProp85.xml><?xml version="1.0" encoding="utf-8"?>
<formControlPr xmlns="http://schemas.microsoft.com/office/spreadsheetml/2009/9/main" objectType="CheckBox" fmlaLink="Opciones!$K$44" lockText="1" noThreeD="1"/>
</file>

<file path=xl/ctrlProps/ctrlProp86.xml><?xml version="1.0" encoding="utf-8"?>
<formControlPr xmlns="http://schemas.microsoft.com/office/spreadsheetml/2009/9/main" objectType="CheckBox" fmlaLink="Opciones!$K$45" lockText="1" noThreeD="1"/>
</file>

<file path=xl/ctrlProps/ctrlProp87.xml><?xml version="1.0" encoding="utf-8"?>
<formControlPr xmlns="http://schemas.microsoft.com/office/spreadsheetml/2009/9/main" objectType="Radio" firstButton="1" fmlaLink="Datos!$DK$4" lockText="1" noThreeD="1"/>
</file>

<file path=xl/ctrlProps/ctrlProp88.xml><?xml version="1.0" encoding="utf-8"?>
<formControlPr xmlns="http://schemas.microsoft.com/office/spreadsheetml/2009/9/main" objectType="Radio" lockText="1" noThreeD="1"/>
</file>

<file path=xl/ctrlProps/ctrlProp89.xml><?xml version="1.0" encoding="utf-8"?>
<formControlPr xmlns="http://schemas.microsoft.com/office/spreadsheetml/2009/9/main" objectType="Radio" lockText="1" noThreeD="1"/>
</file>

<file path=xl/ctrlProps/ctrlProp90.xml><?xml version="1.0" encoding="utf-8"?>
<formControlPr xmlns="http://schemas.microsoft.com/office/spreadsheetml/2009/9/main" objectType="Radio" lockText="1" noThreeD="1"/>
</file>

<file path=xl/ctrlProps/ctrlProp91.xml><?xml version="1.0" encoding="utf-8"?>
<formControlPr xmlns="http://schemas.microsoft.com/office/spreadsheetml/2009/9/main" objectType="GBox" noThreeD="1"/>
</file>

<file path=xl/ctrlProps/ctrlProp92.xml><?xml version="1.0" encoding="utf-8"?>
<formControlPr xmlns="http://schemas.microsoft.com/office/spreadsheetml/2009/9/main" objectType="CheckBox" fmlaLink="Opciones!$Y$61" lockText="1" noThreeD="1"/>
</file>

<file path=xl/ctrlProps/ctrlProp93.xml><?xml version="1.0" encoding="utf-8"?>
<formControlPr xmlns="http://schemas.microsoft.com/office/spreadsheetml/2009/9/main" objectType="CheckBox" fmlaLink="Opciones!$Y$60" lockText="1" noThreeD="1"/>
</file>

<file path=xl/ctrlProps/ctrlProp94.xml><?xml version="1.0" encoding="utf-8"?>
<formControlPr xmlns="http://schemas.microsoft.com/office/spreadsheetml/2009/9/main" objectType="CheckBox" fmlaLink="Opciones!$Y$59" lockText="1" noThreeD="1"/>
</file>

<file path=xl/ctrlProps/ctrlProp95.xml><?xml version="1.0" encoding="utf-8"?>
<formControlPr xmlns="http://schemas.microsoft.com/office/spreadsheetml/2009/9/main" objectType="CheckBox" fmlaLink="Opciones!$Y$58" lockText="1" noThreeD="1"/>
</file>

<file path=xl/ctrlProps/ctrlProp96.xml><?xml version="1.0" encoding="utf-8"?>
<formControlPr xmlns="http://schemas.microsoft.com/office/spreadsheetml/2009/9/main" objectType="CheckBox" fmlaLink="Opciones!$Y$57" lockText="1" noThreeD="1"/>
</file>

<file path=xl/ctrlProps/ctrlProp97.xml><?xml version="1.0" encoding="utf-8"?>
<formControlPr xmlns="http://schemas.microsoft.com/office/spreadsheetml/2009/9/main" objectType="CheckBox" fmlaLink="Opciones!$Y$56" lockText="1" noThreeD="1"/>
</file>

<file path=xl/ctrlProps/ctrlProp98.xml><?xml version="1.0" encoding="utf-8"?>
<formControlPr xmlns="http://schemas.microsoft.com/office/spreadsheetml/2009/9/main" objectType="CheckBox" fmlaLink="Opciones!$AF$66" lockText="1" noThreeD="1"/>
</file>

<file path=xl/ctrlProps/ctrlProp99.xml><?xml version="1.0" encoding="utf-8"?>
<formControlPr xmlns="http://schemas.microsoft.com/office/spreadsheetml/2009/9/main" objectType="CheckBox" fmlaLink="Opciones!$AF$68" lockText="1" noThreeD="1"/>
</file>

<file path=xl/ctrlProps/ctrlProp100.xml><?xml version="1.0" encoding="utf-8"?>
<formControlPr xmlns="http://schemas.microsoft.com/office/spreadsheetml/2009/9/main" objectType="CheckBox" fmlaLink="Opciones!$AF$70" lockText="1" noThreeD="1"/>
</file>

<file path=xl/ctrlProps/ctrlProp101.xml><?xml version="1.0" encoding="utf-8"?>
<formControlPr xmlns="http://schemas.microsoft.com/office/spreadsheetml/2009/9/main" objectType="CheckBox" fmlaLink="Opciones!$AF$72" lockText="1" noThreeD="1"/>
</file>

<file path=xl/ctrlProps/ctrlProp102.xml><?xml version="1.0" encoding="utf-8"?>
<formControlPr xmlns="http://schemas.microsoft.com/office/spreadsheetml/2009/9/main" objectType="CheckBox" fmlaLink="Opciones!$AF$74" lockText="1" noThreeD="1"/>
</file>

<file path=xl/ctrlProps/ctrlProp103.xml><?xml version="1.0" encoding="utf-8"?>
<formControlPr xmlns="http://schemas.microsoft.com/office/spreadsheetml/2009/9/main" objectType="CheckBox" fmlaLink="Opciones!$AI$86" lockText="1" noThreeD="1"/>
</file>

<file path=xl/ctrlProps/ctrlProp104.xml><?xml version="1.0" encoding="utf-8"?>
<formControlPr xmlns="http://schemas.microsoft.com/office/spreadsheetml/2009/9/main" objectType="CheckBox" fmlaLink="Opciones!$AI$85" lockText="1" noThreeD="1"/>
</file>

<file path=xl/ctrlProps/ctrlProp105.xml><?xml version="1.0" encoding="utf-8"?>
<formControlPr xmlns="http://schemas.microsoft.com/office/spreadsheetml/2009/9/main" objectType="CheckBox" fmlaLink="Opciones!$AI$84" lockText="1" noThreeD="1"/>
</file>

<file path=xl/ctrlProps/ctrlProp106.xml><?xml version="1.0" encoding="utf-8"?>
<formControlPr xmlns="http://schemas.microsoft.com/office/spreadsheetml/2009/9/main" objectType="CheckBox" fmlaLink="Opciones!$AI$83" lockText="1" noThreeD="1"/>
</file>

<file path=xl/ctrlProps/ctrlProp107.xml><?xml version="1.0" encoding="utf-8"?>
<formControlPr xmlns="http://schemas.microsoft.com/office/spreadsheetml/2009/9/main" objectType="CheckBox" fmlaLink="Opciones!$AI$82" lockText="1" noThreeD="1"/>
</file>

<file path=xl/ctrlProps/ctrlProp108.xml><?xml version="1.0" encoding="utf-8"?>
<formControlPr xmlns="http://schemas.microsoft.com/office/spreadsheetml/2009/9/main" objectType="CheckBox" fmlaLink="Opciones!$AI$81" lockText="1" noThreeD="1"/>
</file>

<file path=xl/ctrlProps/ctrlProp109.xml><?xml version="1.0" encoding="utf-8"?>
<formControlPr xmlns="http://schemas.microsoft.com/office/spreadsheetml/2009/9/main" objectType="CheckBox" fmlaLink="Opciones!$AI$80" lockText="1" noThreeD="1"/>
</file>

<file path=xl/ctrlProps/ctrlProp110.xml><?xml version="1.0" encoding="utf-8"?>
<formControlPr xmlns="http://schemas.microsoft.com/office/spreadsheetml/2009/9/main" objectType="CheckBox" fmlaLink="Opciones!$AO$103" lockText="1" noThreeD="1"/>
</file>

<file path=xl/ctrlProps/ctrlProp111.xml><?xml version="1.0" encoding="utf-8"?>
<formControlPr xmlns="http://schemas.microsoft.com/office/spreadsheetml/2009/9/main" objectType="CheckBox" fmlaLink="Opciones!$AO$102" lockText="1" noThreeD="1"/>
</file>

<file path=xl/ctrlProps/ctrlProp112.xml><?xml version="1.0" encoding="utf-8"?>
<formControlPr xmlns="http://schemas.microsoft.com/office/spreadsheetml/2009/9/main" objectType="CheckBox" fmlaLink="Opciones!$AO$101" lockText="1" noThreeD="1"/>
</file>

<file path=xl/ctrlProps/ctrlProp113.xml><?xml version="1.0" encoding="utf-8"?>
<formControlPr xmlns="http://schemas.microsoft.com/office/spreadsheetml/2009/9/main" objectType="CheckBox" fmlaLink="Opciones!$AO$100" lockText="1" noThreeD="1"/>
</file>

<file path=xl/ctrlProps/ctrlProp114.xml><?xml version="1.0" encoding="utf-8"?>
<formControlPr xmlns="http://schemas.microsoft.com/office/spreadsheetml/2009/9/main" objectType="CheckBox" fmlaLink="Opciones!$AO$99" lockText="1" noThreeD="1"/>
</file>

<file path=xl/ctrlProps/ctrlProp115.xml><?xml version="1.0" encoding="utf-8"?>
<formControlPr xmlns="http://schemas.microsoft.com/office/spreadsheetml/2009/9/main" objectType="CheckBox" fmlaLink="Opciones!$AO$98" lockText="1" noThreeD="1"/>
</file>

<file path=xl/ctrlProps/ctrlProp116.xml><?xml version="1.0" encoding="utf-8"?>
<formControlPr xmlns="http://schemas.microsoft.com/office/spreadsheetml/2009/9/main" objectType="CheckBox" fmlaLink="Opciones!$AO$97" lockText="1" noThreeD="1"/>
</file>

<file path=xl/ctrlProps/ctrlProp117.xml><?xml version="1.0" encoding="utf-8"?>
<formControlPr xmlns="http://schemas.microsoft.com/office/spreadsheetml/2009/9/main" objectType="CheckBox" fmlaLink="Opciones!$AO$96" lockText="1" noThreeD="1"/>
</file>

<file path=xl/ctrlProps/ctrlProp118.xml><?xml version="1.0" encoding="utf-8"?>
<formControlPr xmlns="http://schemas.microsoft.com/office/spreadsheetml/2009/9/main" objectType="CheckBox" fmlaLink="Opciones!$AO$95" lockText="1" noThreeD="1"/>
</file>

<file path=xl/ctrlProps/ctrlProp119.xml><?xml version="1.0" encoding="utf-8"?>
<formControlPr xmlns="http://schemas.microsoft.com/office/spreadsheetml/2009/9/main" objectType="CheckBox" fmlaLink="Opciones!$AO$94" lockText="1" noThreeD="1"/>
</file>

<file path=xl/ctrlProps/ctrlProp120.xml><?xml version="1.0" encoding="utf-8"?>
<formControlPr xmlns="http://schemas.microsoft.com/office/spreadsheetml/2009/9/main" objectType="CheckBox" fmlaLink="Opciones!$AO$93" lockText="1" noThreeD="1"/>
</file>

<file path=xl/ctrlProps/ctrlProp121.xml><?xml version="1.0" encoding="utf-8"?>
<formControlPr xmlns="http://schemas.microsoft.com/office/spreadsheetml/2009/9/main" objectType="CheckBox" fmlaLink="Opciones!$AO$92" lockText="1" noThreeD="1"/>
</file>

<file path=xl/ctrlProps/ctrlProp122.xml><?xml version="1.0" encoding="utf-8"?>
<formControlPr xmlns="http://schemas.microsoft.com/office/spreadsheetml/2009/9/main" objectType="CheckBox" fmlaLink="Opciones!$AO$91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400</xdr:row>
      <xdr:rowOff>9525</xdr:rowOff>
    </xdr:from>
    <xdr:to>
      <xdr:col>34</xdr:col>
      <xdr:colOff>9525</xdr:colOff>
      <xdr:row>411</xdr:row>
      <xdr:rowOff>142875</xdr:rowOff>
    </xdr:to>
    <xdr:grpSp>
      <xdr:nvGrpSpPr>
        <xdr:cNvPr id="3133" name="22. Periodicidad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GrpSpPr>
          <a:grpSpLocks/>
        </xdr:cNvGrpSpPr>
      </xdr:nvGrpSpPr>
      <xdr:grpSpPr bwMode="auto">
        <a:xfrm>
          <a:off x="9525" y="60817125"/>
          <a:ext cx="6677025" cy="2000250"/>
          <a:chOff x="9525" y="55698739"/>
          <a:chExt cx="6477000" cy="1985433"/>
        </a:xfrm>
      </xdr:grpSpPr>
      <xdr:sp macro="" textlink="">
        <xdr:nvSpPr>
          <xdr:cNvPr id="3187" name="Option Button 236" hidden="1">
            <a:extLst>
              <a:ext uri="{FF2B5EF4-FFF2-40B4-BE49-F238E27FC236}">
                <a16:creationId xmlns:a16="http://schemas.microsoft.com/office/drawing/2014/main" id="{00000000-0008-0000-0000-0000730C0000}"/>
              </a:ext>
            </a:extLst>
          </xdr:cNvPr>
          <xdr:cNvSpPr/>
        </xdr:nvSpPr>
        <xdr:spPr bwMode="auto">
          <a:xfrm>
            <a:off x="389379" y="57372175"/>
            <a:ext cx="4139436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22.3. Aún no determinada (si aún se desconoce la modalidad de publicación de la OE)</a:t>
            </a:r>
          </a:p>
        </xdr:txBody>
      </xdr:sp>
      <xdr:sp macro="" textlink="">
        <xdr:nvSpPr>
          <xdr:cNvPr id="3188" name="Option Button 235" hidden="1">
            <a:extLst>
              <a:ext uri="{FF2B5EF4-FFF2-40B4-BE49-F238E27FC236}">
                <a16:creationId xmlns:a16="http://schemas.microsoft.com/office/drawing/2014/main" id="{00000000-0008-0000-0000-0000740C0000}"/>
              </a:ext>
            </a:extLst>
          </xdr:cNvPr>
          <xdr:cNvSpPr/>
        </xdr:nvSpPr>
        <xdr:spPr bwMode="auto">
          <a:xfrm>
            <a:off x="379639" y="57183087"/>
            <a:ext cx="4178395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22.2. Irregular (no hay una periodicidad establecida, se pública cada cierto tiempo)</a:t>
            </a:r>
          </a:p>
        </xdr:txBody>
      </xdr:sp>
      <xdr:sp macro="" textlink="">
        <xdr:nvSpPr>
          <xdr:cNvPr id="3189" name="Check Box 125" hidden="1">
            <a:extLst>
              <a:ext uri="{FF2B5EF4-FFF2-40B4-BE49-F238E27FC236}">
                <a16:creationId xmlns:a16="http://schemas.microsoft.com/office/drawing/2014/main" id="{00000000-0008-0000-0000-0000750C0000}"/>
              </a:ext>
            </a:extLst>
          </xdr:cNvPr>
          <xdr:cNvSpPr/>
        </xdr:nvSpPr>
        <xdr:spPr bwMode="auto">
          <a:xfrm>
            <a:off x="691314" y="56105280"/>
            <a:ext cx="905806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22.1.1. Diaria</a:t>
            </a:r>
          </a:p>
        </xdr:txBody>
      </xdr:sp>
      <xdr:sp macro="" textlink="">
        <xdr:nvSpPr>
          <xdr:cNvPr id="3190" name="Check Box 126" hidden="1">
            <a:extLst>
              <a:ext uri="{FF2B5EF4-FFF2-40B4-BE49-F238E27FC236}">
                <a16:creationId xmlns:a16="http://schemas.microsoft.com/office/drawing/2014/main" id="{00000000-0008-0000-0000-0000760C0000}"/>
              </a:ext>
            </a:extLst>
          </xdr:cNvPr>
          <xdr:cNvSpPr/>
        </xdr:nvSpPr>
        <xdr:spPr bwMode="auto">
          <a:xfrm>
            <a:off x="691314" y="56284914"/>
            <a:ext cx="1012944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22.1.2. Semanal</a:t>
            </a:r>
          </a:p>
        </xdr:txBody>
      </xdr:sp>
      <xdr:sp macro="" textlink="">
        <xdr:nvSpPr>
          <xdr:cNvPr id="3191" name="Check Box 127" hidden="1">
            <a:extLst>
              <a:ext uri="{FF2B5EF4-FFF2-40B4-BE49-F238E27FC236}">
                <a16:creationId xmlns:a16="http://schemas.microsoft.com/office/drawing/2014/main" id="{00000000-0008-0000-0000-0000770C0000}"/>
              </a:ext>
            </a:extLst>
          </xdr:cNvPr>
          <xdr:cNvSpPr/>
        </xdr:nvSpPr>
        <xdr:spPr bwMode="auto">
          <a:xfrm>
            <a:off x="691314" y="56445640"/>
            <a:ext cx="1012944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22.1.3. Mensual</a:t>
            </a:r>
          </a:p>
        </xdr:txBody>
      </xdr:sp>
      <xdr:sp macro="" textlink="">
        <xdr:nvSpPr>
          <xdr:cNvPr id="3192" name="Check Box 128" hidden="1">
            <a:extLst>
              <a:ext uri="{FF2B5EF4-FFF2-40B4-BE49-F238E27FC236}">
                <a16:creationId xmlns:a16="http://schemas.microsoft.com/office/drawing/2014/main" id="{00000000-0008-0000-0000-0000780C0000}"/>
              </a:ext>
            </a:extLst>
          </xdr:cNvPr>
          <xdr:cNvSpPr/>
        </xdr:nvSpPr>
        <xdr:spPr bwMode="auto">
          <a:xfrm>
            <a:off x="691314" y="56634729"/>
            <a:ext cx="1090863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22.1.4. Bimestral</a:t>
            </a:r>
          </a:p>
        </xdr:txBody>
      </xdr:sp>
      <xdr:sp macro="" textlink="">
        <xdr:nvSpPr>
          <xdr:cNvPr id="3193" name="Check Box 129" hidden="1">
            <a:extLst>
              <a:ext uri="{FF2B5EF4-FFF2-40B4-BE49-F238E27FC236}">
                <a16:creationId xmlns:a16="http://schemas.microsoft.com/office/drawing/2014/main" id="{00000000-0008-0000-0000-0000790C0000}"/>
              </a:ext>
            </a:extLst>
          </xdr:cNvPr>
          <xdr:cNvSpPr/>
        </xdr:nvSpPr>
        <xdr:spPr bwMode="auto">
          <a:xfrm>
            <a:off x="691314" y="56795454"/>
            <a:ext cx="1081123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22.1.5. Trimestral</a:t>
            </a:r>
          </a:p>
        </xdr:txBody>
      </xdr:sp>
      <xdr:sp macro="" textlink="">
        <xdr:nvSpPr>
          <xdr:cNvPr id="3194" name="Check Box 130" hidden="1">
            <a:extLst>
              <a:ext uri="{FF2B5EF4-FFF2-40B4-BE49-F238E27FC236}">
                <a16:creationId xmlns:a16="http://schemas.microsoft.com/office/drawing/2014/main" id="{00000000-0008-0000-0000-00007A0C0000}"/>
              </a:ext>
            </a:extLst>
          </xdr:cNvPr>
          <xdr:cNvSpPr/>
        </xdr:nvSpPr>
        <xdr:spPr bwMode="auto">
          <a:xfrm>
            <a:off x="691314" y="56975089"/>
            <a:ext cx="1061644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22.1.6. Semestral</a:t>
            </a:r>
          </a:p>
        </xdr:txBody>
      </xdr:sp>
      <xdr:sp macro="" textlink="">
        <xdr:nvSpPr>
          <xdr:cNvPr id="3195" name="Check Box 131" hidden="1">
            <a:extLst>
              <a:ext uri="{FF2B5EF4-FFF2-40B4-BE49-F238E27FC236}">
                <a16:creationId xmlns:a16="http://schemas.microsoft.com/office/drawing/2014/main" id="{00000000-0008-0000-0000-00007B0C0000}"/>
              </a:ext>
            </a:extLst>
          </xdr:cNvPr>
          <xdr:cNvSpPr/>
        </xdr:nvSpPr>
        <xdr:spPr bwMode="auto">
          <a:xfrm>
            <a:off x="2142552" y="56105280"/>
            <a:ext cx="876586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22.1.7. Anual</a:t>
            </a:r>
          </a:p>
        </xdr:txBody>
      </xdr:sp>
      <xdr:sp macro="" textlink="">
        <xdr:nvSpPr>
          <xdr:cNvPr id="3196" name="Check Box 132" hidden="1">
            <a:extLst>
              <a:ext uri="{FF2B5EF4-FFF2-40B4-BE49-F238E27FC236}">
                <a16:creationId xmlns:a16="http://schemas.microsoft.com/office/drawing/2014/main" id="{00000000-0008-0000-0000-00007C0C0000}"/>
              </a:ext>
            </a:extLst>
          </xdr:cNvPr>
          <xdr:cNvSpPr/>
        </xdr:nvSpPr>
        <xdr:spPr bwMode="auto">
          <a:xfrm>
            <a:off x="2142552" y="56266006"/>
            <a:ext cx="896066" cy="21745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22.1.8. Bienal</a:t>
            </a:r>
          </a:p>
        </xdr:txBody>
      </xdr:sp>
      <xdr:sp macro="" textlink="">
        <xdr:nvSpPr>
          <xdr:cNvPr id="3197" name="Check Box 133" hidden="1">
            <a:extLst>
              <a:ext uri="{FF2B5EF4-FFF2-40B4-BE49-F238E27FC236}">
                <a16:creationId xmlns:a16="http://schemas.microsoft.com/office/drawing/2014/main" id="{00000000-0008-0000-0000-00007D0C0000}"/>
              </a:ext>
            </a:extLst>
          </xdr:cNvPr>
          <xdr:cNvSpPr/>
        </xdr:nvSpPr>
        <xdr:spPr bwMode="auto">
          <a:xfrm>
            <a:off x="2142552" y="56455094"/>
            <a:ext cx="1129823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22.1.9. Quinquenal</a:t>
            </a:r>
          </a:p>
        </xdr:txBody>
      </xdr:sp>
      <xdr:sp macro="" textlink="">
        <xdr:nvSpPr>
          <xdr:cNvPr id="3198" name="Check Box 134" hidden="1">
            <a:extLst>
              <a:ext uri="{FF2B5EF4-FFF2-40B4-BE49-F238E27FC236}">
                <a16:creationId xmlns:a16="http://schemas.microsoft.com/office/drawing/2014/main" id="{00000000-0008-0000-0000-00007E0C0000}"/>
              </a:ext>
            </a:extLst>
          </xdr:cNvPr>
          <xdr:cNvSpPr/>
        </xdr:nvSpPr>
        <xdr:spPr bwMode="auto">
          <a:xfrm>
            <a:off x="2142552" y="56615820"/>
            <a:ext cx="1051904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22.1.10. Decenal</a:t>
            </a:r>
          </a:p>
        </xdr:txBody>
      </xdr:sp>
      <xdr:sp macro="" textlink="">
        <xdr:nvSpPr>
          <xdr:cNvPr id="3199" name="Check Box 136" hidden="1">
            <a:extLst>
              <a:ext uri="{FF2B5EF4-FFF2-40B4-BE49-F238E27FC236}">
                <a16:creationId xmlns:a16="http://schemas.microsoft.com/office/drawing/2014/main" id="{00000000-0008-0000-0000-00007F0C0000}"/>
              </a:ext>
            </a:extLst>
          </xdr:cNvPr>
          <xdr:cNvSpPr/>
        </xdr:nvSpPr>
        <xdr:spPr bwMode="auto">
          <a:xfrm>
            <a:off x="2142552" y="56804909"/>
            <a:ext cx="1431758" cy="2079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22.1.11. Otra. Especificar</a:t>
            </a:r>
          </a:p>
        </xdr:txBody>
      </xdr:sp>
      <xdr:sp macro="" textlink="">
        <xdr:nvSpPr>
          <xdr:cNvPr id="103" name="Option Button 234" hidden="1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/>
        </xdr:nvSpPr>
        <xdr:spPr bwMode="auto">
          <a:xfrm>
            <a:off x="379639" y="55736557"/>
            <a:ext cx="2006409" cy="21745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22.1. Por períodos regulares</a:t>
            </a:r>
          </a:p>
        </xdr:txBody>
      </xdr:sp>
      <xdr:sp macro="" textlink="">
        <xdr:nvSpPr>
          <xdr:cNvPr id="104" name="Grupo Periodicidad_difusion" hidden="1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/>
        </xdr:nvSpPr>
        <xdr:spPr bwMode="auto">
          <a:xfrm>
            <a:off x="9525" y="55698739"/>
            <a:ext cx="6477000" cy="1985433"/>
          </a:xfrm>
          <a:prstGeom prst="rect">
            <a:avLst/>
          </a:prstGeom>
          <a:noFill/>
          <a:ln w="9525">
            <a:miter lim="800000"/>
            <a:headEnd/>
            <a:tailEnd/>
          </a:ln>
        </xdr:spPr>
        <xdr:txBody>
          <a:bodyPr vertOverflow="clip" wrap="none" lIns="27432" tIns="18288" rIns="0" bIns="0" anchor="t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</a:t>
            </a:r>
          </a:p>
        </xdr:txBody>
      </xdr:sp>
    </xdr:grpSp>
    <xdr:clientData/>
  </xdr:twoCellAnchor>
  <xdr:twoCellAnchor>
    <xdr:from>
      <xdr:col>19</xdr:col>
      <xdr:colOff>33851</xdr:colOff>
      <xdr:row>392</xdr:row>
      <xdr:rowOff>10585</xdr:rowOff>
    </xdr:from>
    <xdr:to>
      <xdr:col>20</xdr:col>
      <xdr:colOff>97351</xdr:colOff>
      <xdr:row>395</xdr:row>
      <xdr:rowOff>10585</xdr:rowOff>
    </xdr:to>
    <xdr:sp macro="" textlink="">
      <xdr:nvSpPr>
        <xdr:cNvPr id="96" name="95 Cerrar llav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3854434" y="59256085"/>
          <a:ext cx="254000" cy="53975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0</xdr:col>
      <xdr:colOff>9525</xdr:colOff>
      <xdr:row>374</xdr:row>
      <xdr:rowOff>142875</xdr:rowOff>
    </xdr:from>
    <xdr:to>
      <xdr:col>34</xdr:col>
      <xdr:colOff>47625</xdr:colOff>
      <xdr:row>396</xdr:row>
      <xdr:rowOff>0</xdr:rowOff>
    </xdr:to>
    <xdr:grpSp>
      <xdr:nvGrpSpPr>
        <xdr:cNvPr id="3135" name="20.Difusion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GrpSpPr>
          <a:grpSpLocks/>
        </xdr:cNvGrpSpPr>
      </xdr:nvGrpSpPr>
      <xdr:grpSpPr bwMode="auto">
        <a:xfrm>
          <a:off x="9525" y="56511825"/>
          <a:ext cx="6677025" cy="3590925"/>
          <a:chOff x="9525" y="51520733"/>
          <a:chExt cx="6515998" cy="3590925"/>
        </a:xfrm>
      </xdr:grpSpPr>
      <xdr:sp macro="" textlink="">
        <xdr:nvSpPr>
          <xdr:cNvPr id="3175" name="Check Box 113" hidden="1">
            <a:extLst>
              <a:ext uri="{FF2B5EF4-FFF2-40B4-BE49-F238E27FC236}">
                <a16:creationId xmlns:a16="http://schemas.microsoft.com/office/drawing/2014/main" id="{00000000-0008-0000-0000-0000670C0000}"/>
              </a:ext>
            </a:extLst>
          </xdr:cNvPr>
          <xdr:cNvSpPr/>
        </xdr:nvSpPr>
        <xdr:spPr>
          <a:xfrm>
            <a:off x="577838" y="51796958"/>
            <a:ext cx="1469774" cy="209550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20.1.1. Publicación impresa</a:t>
            </a:r>
          </a:p>
        </xdr:txBody>
      </xdr:sp>
      <xdr:sp macro="" textlink="">
        <xdr:nvSpPr>
          <xdr:cNvPr id="3176" name="Check Box 114" hidden="1">
            <a:extLst>
              <a:ext uri="{FF2B5EF4-FFF2-40B4-BE49-F238E27FC236}">
                <a16:creationId xmlns:a16="http://schemas.microsoft.com/office/drawing/2014/main" id="{00000000-0008-0000-0000-0000680C0000}"/>
              </a:ext>
            </a:extLst>
          </xdr:cNvPr>
          <xdr:cNvSpPr/>
        </xdr:nvSpPr>
        <xdr:spPr>
          <a:xfrm>
            <a:off x="577838" y="51977933"/>
            <a:ext cx="2665190" cy="200025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20.1.2. Publicación en soporte digital (CD, DVD, etc.)</a:t>
            </a:r>
          </a:p>
        </xdr:txBody>
      </xdr:sp>
      <xdr:sp macro="" textlink="">
        <xdr:nvSpPr>
          <xdr:cNvPr id="3177" name="Check Box 115" hidden="1">
            <a:extLst>
              <a:ext uri="{FF2B5EF4-FFF2-40B4-BE49-F238E27FC236}">
                <a16:creationId xmlns:a16="http://schemas.microsoft.com/office/drawing/2014/main" id="{00000000-0008-0000-0000-0000690C0000}"/>
              </a:ext>
            </a:extLst>
          </xdr:cNvPr>
          <xdr:cNvSpPr/>
        </xdr:nvSpPr>
        <xdr:spPr>
          <a:xfrm>
            <a:off x="577838" y="52149383"/>
            <a:ext cx="4428919" cy="219075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20.1.3. Publicación por internet. Enlace a página Web donde se hayan publicado:</a:t>
            </a:r>
          </a:p>
        </xdr:txBody>
      </xdr:sp>
      <xdr:sp macro="" textlink="">
        <xdr:nvSpPr>
          <xdr:cNvPr id="3178" name="Check Box 116" hidden="1">
            <a:extLst>
              <a:ext uri="{FF2B5EF4-FFF2-40B4-BE49-F238E27FC236}">
                <a16:creationId xmlns:a16="http://schemas.microsoft.com/office/drawing/2014/main" id="{00000000-0008-0000-0000-00006A0C0000}"/>
              </a:ext>
            </a:extLst>
          </xdr:cNvPr>
          <xdr:cNvSpPr/>
        </xdr:nvSpPr>
        <xdr:spPr>
          <a:xfrm>
            <a:off x="950180" y="52511333"/>
            <a:ext cx="3017936" cy="190500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20.1.3.1. Resultados agregados (Por ejemplo tablas, índices)</a:t>
            </a:r>
          </a:p>
        </xdr:txBody>
      </xdr:sp>
      <xdr:sp macro="" textlink="">
        <xdr:nvSpPr>
          <xdr:cNvPr id="3179" name="Check Box 117" hidden="1">
            <a:extLst>
              <a:ext uri="{FF2B5EF4-FFF2-40B4-BE49-F238E27FC236}">
                <a16:creationId xmlns:a16="http://schemas.microsoft.com/office/drawing/2014/main" id="{00000000-0008-0000-0000-00006B0C0000}"/>
              </a:ext>
            </a:extLst>
          </xdr:cNvPr>
          <xdr:cNvSpPr/>
        </xdr:nvSpPr>
        <xdr:spPr>
          <a:xfrm>
            <a:off x="950180" y="52873283"/>
            <a:ext cx="1479572" cy="209550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20.1.3.2. Microdatos</a:t>
            </a:r>
          </a:p>
        </xdr:txBody>
      </xdr:sp>
      <xdr:sp macro="" textlink="">
        <xdr:nvSpPr>
          <xdr:cNvPr id="3180" name="Check Box 118" hidden="1">
            <a:extLst>
              <a:ext uri="{FF2B5EF4-FFF2-40B4-BE49-F238E27FC236}">
                <a16:creationId xmlns:a16="http://schemas.microsoft.com/office/drawing/2014/main" id="{00000000-0008-0000-0000-00006C0C0000}"/>
              </a:ext>
            </a:extLst>
          </xdr:cNvPr>
          <xdr:cNvSpPr/>
        </xdr:nvSpPr>
        <xdr:spPr>
          <a:xfrm>
            <a:off x="950180" y="53235233"/>
            <a:ext cx="2116475" cy="209550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20.1.3.3. Información georreferenciada</a:t>
            </a:r>
          </a:p>
        </xdr:txBody>
      </xdr:sp>
      <xdr:sp macro="" textlink="">
        <xdr:nvSpPr>
          <xdr:cNvPr id="3181" name="Check Box 119" hidden="1">
            <a:extLst>
              <a:ext uri="{FF2B5EF4-FFF2-40B4-BE49-F238E27FC236}">
                <a16:creationId xmlns:a16="http://schemas.microsoft.com/office/drawing/2014/main" id="{00000000-0008-0000-0000-00006D0C0000}"/>
              </a:ext>
            </a:extLst>
          </xdr:cNvPr>
          <xdr:cNvSpPr/>
        </xdr:nvSpPr>
        <xdr:spPr>
          <a:xfrm>
            <a:off x="950180" y="53587658"/>
            <a:ext cx="1734333" cy="190500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20.1.3.4. Metodología utilizada</a:t>
            </a:r>
          </a:p>
        </xdr:txBody>
      </xdr:sp>
      <xdr:sp macro="" textlink="">
        <xdr:nvSpPr>
          <xdr:cNvPr id="3182" name="Check Box 120" hidden="1">
            <a:extLst>
              <a:ext uri="{FF2B5EF4-FFF2-40B4-BE49-F238E27FC236}">
                <a16:creationId xmlns:a16="http://schemas.microsoft.com/office/drawing/2014/main" id="{00000000-0008-0000-0000-00006E0C0000}"/>
              </a:ext>
            </a:extLst>
          </xdr:cNvPr>
          <xdr:cNvSpPr/>
        </xdr:nvSpPr>
        <xdr:spPr>
          <a:xfrm>
            <a:off x="950180" y="53921033"/>
            <a:ext cx="1469774" cy="219075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20.1.3.5. Cuestionario</a:t>
            </a:r>
          </a:p>
        </xdr:txBody>
      </xdr:sp>
      <xdr:sp macro="" textlink="">
        <xdr:nvSpPr>
          <xdr:cNvPr id="3183" name="Option Button 242" hidden="1">
            <a:extLst>
              <a:ext uri="{FF2B5EF4-FFF2-40B4-BE49-F238E27FC236}">
                <a16:creationId xmlns:a16="http://schemas.microsoft.com/office/drawing/2014/main" id="{00000000-0008-0000-0000-00006F0C0000}"/>
              </a:ext>
            </a:extLst>
          </xdr:cNvPr>
          <xdr:cNvSpPr/>
        </xdr:nvSpPr>
        <xdr:spPr>
          <a:xfrm>
            <a:off x="244689" y="51615983"/>
            <a:ext cx="1224812" cy="209550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20.1. Difusión Pública</a:t>
            </a:r>
          </a:p>
        </xdr:txBody>
      </xdr:sp>
      <xdr:sp macro="" textlink="">
        <xdr:nvSpPr>
          <xdr:cNvPr id="3184" name="Option Button 243" hidden="1">
            <a:extLst>
              <a:ext uri="{FF2B5EF4-FFF2-40B4-BE49-F238E27FC236}">
                <a16:creationId xmlns:a16="http://schemas.microsoft.com/office/drawing/2014/main" id="{00000000-0008-0000-0000-0000700C0000}"/>
              </a:ext>
            </a:extLst>
          </xdr:cNvPr>
          <xdr:cNvSpPr/>
        </xdr:nvSpPr>
        <xdr:spPr>
          <a:xfrm>
            <a:off x="244689" y="54378233"/>
            <a:ext cx="2302646" cy="209550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20.2. Limitada a petición del usuario</a:t>
            </a:r>
          </a:p>
        </xdr:txBody>
      </xdr:sp>
      <xdr:sp macro="" textlink="">
        <xdr:nvSpPr>
          <xdr:cNvPr id="3185" name="Option Button 244" hidden="1">
            <a:extLst>
              <a:ext uri="{FF2B5EF4-FFF2-40B4-BE49-F238E27FC236}">
                <a16:creationId xmlns:a16="http://schemas.microsoft.com/office/drawing/2014/main" id="{00000000-0008-0000-0000-0000710C0000}"/>
              </a:ext>
            </a:extLst>
          </xdr:cNvPr>
          <xdr:cNvSpPr/>
        </xdr:nvSpPr>
        <xdr:spPr>
          <a:xfrm>
            <a:off x="244689" y="54568733"/>
            <a:ext cx="3400077" cy="219075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20.3. Estadística exclusiva para uso interno de la unidad responsable</a:t>
            </a:r>
          </a:p>
        </xdr:txBody>
      </xdr:sp>
      <xdr:sp macro="" textlink="">
        <xdr:nvSpPr>
          <xdr:cNvPr id="3186" name="Option Button 245" hidden="1">
            <a:extLst>
              <a:ext uri="{FF2B5EF4-FFF2-40B4-BE49-F238E27FC236}">
                <a16:creationId xmlns:a16="http://schemas.microsoft.com/office/drawing/2014/main" id="{00000000-0008-0000-0000-0000720C0000}"/>
              </a:ext>
            </a:extLst>
          </xdr:cNvPr>
          <xdr:cNvSpPr/>
        </xdr:nvSpPr>
        <xdr:spPr>
          <a:xfrm>
            <a:off x="244689" y="54740183"/>
            <a:ext cx="1410983" cy="209550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20.4. Aún no publicada</a:t>
            </a:r>
          </a:p>
        </xdr:txBody>
      </xdr:sp>
      <xdr:sp macro="" textlink="">
        <xdr:nvSpPr>
          <xdr:cNvPr id="3337" name="20. Tipo de difusión" hidden="1">
            <a:extLst>
              <a:ext uri="{FF2B5EF4-FFF2-40B4-BE49-F238E27FC236}">
                <a16:creationId xmlns:a16="http://schemas.microsoft.com/office/drawing/2014/main" id="{00000000-0008-0000-0000-0000090D0000}"/>
              </a:ext>
            </a:extLst>
          </xdr:cNvPr>
          <xdr:cNvSpPr>
            <a:spLocks noChangeArrowheads="1"/>
          </xdr:cNvSpPr>
        </xdr:nvSpPr>
        <xdr:spPr bwMode="auto">
          <a:xfrm>
            <a:off x="9525" y="51520733"/>
            <a:ext cx="6515998" cy="35909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364</xdr:row>
          <xdr:rowOff>161925</xdr:rowOff>
        </xdr:from>
        <xdr:to>
          <xdr:col>28</xdr:col>
          <xdr:colOff>28575</xdr:colOff>
          <xdr:row>367</xdr:row>
          <xdr:rowOff>9525</xdr:rowOff>
        </xdr:to>
        <xdr:sp macro="" textlink="">
          <xdr:nvSpPr>
            <xdr:cNvPr id="2306" name="19.1. No aplica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   No aplica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343</xdr:row>
          <xdr:rowOff>19050</xdr:rowOff>
        </xdr:from>
        <xdr:to>
          <xdr:col>33</xdr:col>
          <xdr:colOff>66675</xdr:colOff>
          <xdr:row>360</xdr:row>
          <xdr:rowOff>0</xdr:rowOff>
        </xdr:to>
        <xdr:sp macro="" textlink="">
          <xdr:nvSpPr>
            <xdr:cNvPr id="2245" name="Grupo_Nivel de desagregacion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331</xdr:row>
          <xdr:rowOff>28575</xdr:rowOff>
        </xdr:from>
        <xdr:to>
          <xdr:col>12</xdr:col>
          <xdr:colOff>180975</xdr:colOff>
          <xdr:row>332</xdr:row>
          <xdr:rowOff>142875</xdr:rowOff>
        </xdr:to>
        <xdr:sp macro="" textlink="">
          <xdr:nvSpPr>
            <xdr:cNvPr id="2236" name="Option Button 188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0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17.1. Nacional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332</xdr:row>
          <xdr:rowOff>161925</xdr:rowOff>
        </xdr:from>
        <xdr:to>
          <xdr:col>12</xdr:col>
          <xdr:colOff>104775</xdr:colOff>
          <xdr:row>334</xdr:row>
          <xdr:rowOff>19050</xdr:rowOff>
        </xdr:to>
        <xdr:sp macro="" textlink="">
          <xdr:nvSpPr>
            <xdr:cNvPr id="2237" name="Option Button 189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0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17.2. Departamental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328</xdr:row>
          <xdr:rowOff>47625</xdr:rowOff>
        </xdr:from>
        <xdr:to>
          <xdr:col>33</xdr:col>
          <xdr:colOff>38100</xdr:colOff>
          <xdr:row>341</xdr:row>
          <xdr:rowOff>152400</xdr:rowOff>
        </xdr:to>
        <xdr:sp macro="" textlink="">
          <xdr:nvSpPr>
            <xdr:cNvPr id="2235" name="Grupo_Cobertura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318</xdr:row>
          <xdr:rowOff>0</xdr:rowOff>
        </xdr:from>
        <xdr:to>
          <xdr:col>8</xdr:col>
          <xdr:colOff>47625</xdr:colOff>
          <xdr:row>319</xdr:row>
          <xdr:rowOff>19050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16.1.1. Diaria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318</xdr:row>
          <xdr:rowOff>171450</xdr:rowOff>
        </xdr:from>
        <xdr:to>
          <xdr:col>9</xdr:col>
          <xdr:colOff>9525</xdr:colOff>
          <xdr:row>320</xdr:row>
          <xdr:rowOff>19050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16.1.2. Semanal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319</xdr:row>
          <xdr:rowOff>161925</xdr:rowOff>
        </xdr:from>
        <xdr:to>
          <xdr:col>8</xdr:col>
          <xdr:colOff>180975</xdr:colOff>
          <xdr:row>321</xdr:row>
          <xdr:rowOff>9525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16.1.3. Mensual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320</xdr:row>
          <xdr:rowOff>171450</xdr:rowOff>
        </xdr:from>
        <xdr:to>
          <xdr:col>9</xdr:col>
          <xdr:colOff>66675</xdr:colOff>
          <xdr:row>322</xdr:row>
          <xdr:rowOff>19050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16.1.4. Bimestral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321</xdr:row>
          <xdr:rowOff>161925</xdr:rowOff>
        </xdr:from>
        <xdr:to>
          <xdr:col>9</xdr:col>
          <xdr:colOff>66675</xdr:colOff>
          <xdr:row>323</xdr:row>
          <xdr:rowOff>9525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16.1.5. Trimestral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322</xdr:row>
          <xdr:rowOff>161925</xdr:rowOff>
        </xdr:from>
        <xdr:to>
          <xdr:col>9</xdr:col>
          <xdr:colOff>66675</xdr:colOff>
          <xdr:row>324</xdr:row>
          <xdr:rowOff>19050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16.1.6. Semestral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317</xdr:row>
          <xdr:rowOff>171450</xdr:rowOff>
        </xdr:from>
        <xdr:to>
          <xdr:col>15</xdr:col>
          <xdr:colOff>85725</xdr:colOff>
          <xdr:row>319</xdr:row>
          <xdr:rowOff>19050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16.1.7. Anual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318</xdr:row>
          <xdr:rowOff>171450</xdr:rowOff>
        </xdr:from>
        <xdr:to>
          <xdr:col>15</xdr:col>
          <xdr:colOff>95250</xdr:colOff>
          <xdr:row>320</xdr:row>
          <xdr:rowOff>19050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16.1.8. Bienal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319</xdr:row>
          <xdr:rowOff>161925</xdr:rowOff>
        </xdr:from>
        <xdr:to>
          <xdr:col>16</xdr:col>
          <xdr:colOff>142875</xdr:colOff>
          <xdr:row>321</xdr:row>
          <xdr:rowOff>19050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16.1.9. Quinquenal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320</xdr:row>
          <xdr:rowOff>161925</xdr:rowOff>
        </xdr:from>
        <xdr:to>
          <xdr:col>16</xdr:col>
          <xdr:colOff>38100</xdr:colOff>
          <xdr:row>322</xdr:row>
          <xdr:rowOff>19050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16.1.10. Decenal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321</xdr:row>
          <xdr:rowOff>161925</xdr:rowOff>
        </xdr:from>
        <xdr:to>
          <xdr:col>18</xdr:col>
          <xdr:colOff>76200</xdr:colOff>
          <xdr:row>323</xdr:row>
          <xdr:rowOff>19050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16.1.11. Otra. Especificar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316</xdr:row>
          <xdr:rowOff>0</xdr:rowOff>
        </xdr:from>
        <xdr:to>
          <xdr:col>11</xdr:col>
          <xdr:colOff>180975</xdr:colOff>
          <xdr:row>317</xdr:row>
          <xdr:rowOff>28575</xdr:rowOff>
        </xdr:to>
        <xdr:sp macro="" textlink="">
          <xdr:nvSpPr>
            <xdr:cNvPr id="2279" name="Option Button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16.1. Por períodos regulares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324</xdr:row>
          <xdr:rowOff>19050</xdr:rowOff>
        </xdr:from>
        <xdr:to>
          <xdr:col>29</xdr:col>
          <xdr:colOff>180975</xdr:colOff>
          <xdr:row>325</xdr:row>
          <xdr:rowOff>57150</xdr:rowOff>
        </xdr:to>
        <xdr:sp macro="" textlink="">
          <xdr:nvSpPr>
            <xdr:cNvPr id="2280" name="Option Button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16.2. Irregular (Por ejemplo: encuestas de única vez o aquellas que aún no tienen periodicidad definida, etc.)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314</xdr:row>
          <xdr:rowOff>47625</xdr:rowOff>
        </xdr:from>
        <xdr:to>
          <xdr:col>33</xdr:col>
          <xdr:colOff>66675</xdr:colOff>
          <xdr:row>326</xdr:row>
          <xdr:rowOff>76200</xdr:rowOff>
        </xdr:to>
        <xdr:sp macro="" textlink="">
          <xdr:nvSpPr>
            <xdr:cNvPr id="2232" name="Grupo_Periodicidad de la recoleccion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0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252</xdr:row>
          <xdr:rowOff>0</xdr:rowOff>
        </xdr:from>
        <xdr:to>
          <xdr:col>17</xdr:col>
          <xdr:colOff>19050</xdr:colOff>
          <xdr:row>265</xdr:row>
          <xdr:rowOff>47625</xdr:rowOff>
        </xdr:to>
        <xdr:grpSp>
          <xdr:nvGrpSpPr>
            <xdr:cNvPr id="3136" name="Unidades de analisis">
              <a:extLst>
                <a:ext uri="{FF2B5EF4-FFF2-40B4-BE49-F238E27FC236}">
                  <a16:creationId xmlns:a16="http://schemas.microsoft.com/office/drawing/2014/main" id="{00000000-0008-0000-0000-0000400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28625" y="39128700"/>
              <a:ext cx="3028950" cy="2400300"/>
              <a:chOff x="341310" y="32419940"/>
              <a:chExt cx="3024340" cy="2430899"/>
            </a:xfrm>
          </xdr:grpSpPr>
          <xdr:sp macro="" textlink="">
            <xdr:nvSpPr>
              <xdr:cNvPr id="2122" name="Check Box 74" hidden="1">
                <a:extLst>
                  <a:ext uri="{63B3BB69-23CF-44E3-9099-C40C66FF867C}">
                    <a14:compatExt spid="_x0000_s2122"/>
                  </a:ext>
                  <a:ext uri="{FF2B5EF4-FFF2-40B4-BE49-F238E27FC236}">
                    <a16:creationId xmlns:a16="http://schemas.microsoft.com/office/drawing/2014/main" id="{00000000-0008-0000-0000-00004A080000}"/>
                  </a:ext>
                </a:extLst>
              </xdr:cNvPr>
              <xdr:cNvSpPr/>
            </xdr:nvSpPr>
            <xdr:spPr bwMode="auto">
              <a:xfrm>
                <a:off x="343201" y="34614129"/>
                <a:ext cx="1368000" cy="23671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14.13. Otras. Especificar</a:t>
                </a:r>
              </a:p>
            </xdr:txBody>
          </xdr:sp>
          <xdr:sp macro="" textlink="">
            <xdr:nvSpPr>
              <xdr:cNvPr id="2121" name="Check Box 73" hidden="1">
                <a:extLst>
                  <a:ext uri="{63B3BB69-23CF-44E3-9099-C40C66FF867C}">
                    <a14:compatExt spid="_x0000_s2121"/>
                  </a:ext>
                  <a:ext uri="{FF2B5EF4-FFF2-40B4-BE49-F238E27FC236}">
                    <a16:creationId xmlns:a16="http://schemas.microsoft.com/office/drawing/2014/main" id="{00000000-0008-0000-0000-000049080000}"/>
                  </a:ext>
                </a:extLst>
              </xdr:cNvPr>
              <xdr:cNvSpPr/>
            </xdr:nvSpPr>
            <xdr:spPr bwMode="auto">
              <a:xfrm>
                <a:off x="343202" y="34424478"/>
                <a:ext cx="1404000" cy="23670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14.12. Áreas geográficas</a:t>
                </a:r>
              </a:p>
            </xdr:txBody>
          </xdr:sp>
          <xdr:sp macro="" textlink="">
            <xdr:nvSpPr>
              <xdr:cNvPr id="2120" name="Check Box 72" hidden="1">
                <a:extLst>
                  <a:ext uri="{63B3BB69-23CF-44E3-9099-C40C66FF867C}">
                    <a14:compatExt spid="_x0000_s2120"/>
                  </a:ext>
                  <a:ext uri="{FF2B5EF4-FFF2-40B4-BE49-F238E27FC236}">
                    <a16:creationId xmlns:a16="http://schemas.microsoft.com/office/drawing/2014/main" id="{00000000-0008-0000-0000-000048080000}"/>
                  </a:ext>
                </a:extLst>
              </xdr:cNvPr>
              <xdr:cNvSpPr/>
            </xdr:nvSpPr>
            <xdr:spPr bwMode="auto">
              <a:xfrm>
                <a:off x="343202" y="34250900"/>
                <a:ext cx="2088000" cy="24026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14.11. Fenómenos y recursos naturales</a:t>
                </a:r>
              </a:p>
            </xdr:txBody>
          </xdr:sp>
          <xdr:sp macro="" textlink="">
            <xdr:nvSpPr>
              <xdr:cNvPr id="2119" name="Check Box 71" hidden="1">
                <a:extLst>
                  <a:ext uri="{63B3BB69-23CF-44E3-9099-C40C66FF867C}">
                    <a14:compatExt spid="_x0000_s2119"/>
                  </a:ext>
                  <a:ext uri="{FF2B5EF4-FFF2-40B4-BE49-F238E27FC236}">
                    <a16:creationId xmlns:a16="http://schemas.microsoft.com/office/drawing/2014/main" id="{00000000-0008-0000-0000-000047080000}"/>
                  </a:ext>
                </a:extLst>
              </xdr:cNvPr>
              <xdr:cNvSpPr/>
            </xdr:nvSpPr>
            <xdr:spPr bwMode="auto">
              <a:xfrm>
                <a:off x="343202" y="34079513"/>
                <a:ext cx="2412000" cy="23670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14.10. Organismos gubernamentales y políticos</a:t>
                </a:r>
              </a:p>
            </xdr:txBody>
          </xdr:sp>
          <xdr:sp macro="" textlink="">
            <xdr:nvSpPr>
              <xdr:cNvPr id="2118" name="Check Box 70" hidden="1">
                <a:extLst>
                  <a:ext uri="{63B3BB69-23CF-44E3-9099-C40C66FF867C}">
                    <a14:compatExt spid="_x0000_s2118"/>
                  </a:ext>
                  <a:ext uri="{FF2B5EF4-FFF2-40B4-BE49-F238E27FC236}">
                    <a16:creationId xmlns:a16="http://schemas.microsoft.com/office/drawing/2014/main" id="{00000000-0008-0000-0000-000046080000}"/>
                  </a:ext>
                </a:extLst>
              </xdr:cNvPr>
              <xdr:cNvSpPr/>
            </xdr:nvSpPr>
            <xdr:spPr bwMode="auto">
              <a:xfrm>
                <a:off x="343200" y="33890059"/>
                <a:ext cx="2340000" cy="24026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14.9. Transacciones económicas y financieras</a:t>
                </a:r>
              </a:p>
            </xdr:txBody>
          </xdr:sp>
          <xdr:sp macro="" textlink="">
            <xdr:nvSpPr>
              <xdr:cNvPr id="2117" name="Check Box 69" hidden="1">
                <a:extLst>
                  <a:ext uri="{63B3BB69-23CF-44E3-9099-C40C66FF867C}">
                    <a14:compatExt spid="_x0000_s2117"/>
                  </a:ext>
                  <a:ext uri="{FF2B5EF4-FFF2-40B4-BE49-F238E27FC236}">
                    <a16:creationId xmlns:a16="http://schemas.microsoft.com/office/drawing/2014/main" id="{00000000-0008-0000-0000-000045080000}"/>
                  </a:ext>
                </a:extLst>
              </xdr:cNvPr>
              <xdr:cNvSpPr/>
            </xdr:nvSpPr>
            <xdr:spPr bwMode="auto">
              <a:xfrm>
                <a:off x="341651" y="33711538"/>
                <a:ext cx="3023999" cy="2397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14.8. Productos / Producción o Precios de bienes y servicios</a:t>
                </a:r>
              </a:p>
            </xdr:txBody>
          </xdr:sp>
          <xdr:sp macro="" textlink="">
            <xdr:nvSpPr>
              <xdr:cNvPr id="2116" name="Check Box 68" hidden="1">
                <a:extLst>
                  <a:ext uri="{63B3BB69-23CF-44E3-9099-C40C66FF867C}">
                    <a14:compatExt spid="_x0000_s2116"/>
                  </a:ext>
                  <a:ext uri="{FF2B5EF4-FFF2-40B4-BE49-F238E27FC236}">
                    <a16:creationId xmlns:a16="http://schemas.microsoft.com/office/drawing/2014/main" id="{00000000-0008-0000-0000-000044080000}"/>
                  </a:ext>
                </a:extLst>
              </xdr:cNvPr>
              <xdr:cNvSpPr/>
            </xdr:nvSpPr>
            <xdr:spPr bwMode="auto">
              <a:xfrm>
                <a:off x="341310" y="33525469"/>
                <a:ext cx="1044000" cy="2355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14.7. Empresas</a:t>
                </a:r>
              </a:p>
            </xdr:txBody>
          </xdr:sp>
          <xdr:sp macro="" textlink="">
            <xdr:nvSpPr>
              <xdr:cNvPr id="2115" name="Check Box 67" hidden="1">
                <a:extLst>
                  <a:ext uri="{63B3BB69-23CF-44E3-9099-C40C66FF867C}">
                    <a14:compatExt spid="_x0000_s2115"/>
                  </a:ext>
                  <a:ext uri="{FF2B5EF4-FFF2-40B4-BE49-F238E27FC236}">
                    <a16:creationId xmlns:a16="http://schemas.microsoft.com/office/drawing/2014/main" id="{00000000-0008-0000-0000-000043080000}"/>
                  </a:ext>
                </a:extLst>
              </xdr:cNvPr>
              <xdr:cNvSpPr/>
            </xdr:nvSpPr>
            <xdr:spPr bwMode="auto">
              <a:xfrm>
                <a:off x="343200" y="33335017"/>
                <a:ext cx="1872000" cy="23796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14.6. Establecimiento / Unidad local</a:t>
                </a:r>
              </a:p>
            </xdr:txBody>
          </xdr:sp>
          <xdr:sp macro="" textlink="">
            <xdr:nvSpPr>
              <xdr:cNvPr id="2114" name="Check Box 66" hidden="1">
                <a:extLst>
                  <a:ext uri="{63B3BB69-23CF-44E3-9099-C40C66FF867C}">
                    <a14:compatExt spid="_x0000_s2114"/>
                  </a:ext>
                  <a:ext uri="{FF2B5EF4-FFF2-40B4-BE49-F238E27FC236}">
                    <a16:creationId xmlns:a16="http://schemas.microsoft.com/office/drawing/2014/main" id="{00000000-0008-0000-0000-000042080000}"/>
                  </a:ext>
                </a:extLst>
              </xdr:cNvPr>
              <xdr:cNvSpPr/>
            </xdr:nvSpPr>
            <xdr:spPr bwMode="auto">
              <a:xfrm>
                <a:off x="343201" y="33140620"/>
                <a:ext cx="1764000" cy="23796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14.5. Entidades sin fines de lucro</a:t>
                </a:r>
              </a:p>
            </xdr:txBody>
          </xdr:sp>
          <xdr:sp macro="" textlink="">
            <xdr:nvSpPr>
              <xdr:cNvPr id="2231" name="Check Box 183" hidden="1">
                <a:extLst>
                  <a:ext uri="{63B3BB69-23CF-44E3-9099-C40C66FF867C}">
                    <a14:compatExt spid="_x0000_s2231"/>
                  </a:ext>
                  <a:ext uri="{FF2B5EF4-FFF2-40B4-BE49-F238E27FC236}">
                    <a16:creationId xmlns:a16="http://schemas.microsoft.com/office/drawing/2014/main" id="{00000000-0008-0000-0000-0000B7080000}"/>
                  </a:ext>
                </a:extLst>
              </xdr:cNvPr>
              <xdr:cNvSpPr/>
            </xdr:nvSpPr>
            <xdr:spPr bwMode="auto">
              <a:xfrm>
                <a:off x="342887" y="32966030"/>
                <a:ext cx="936000" cy="23177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14.4. Viviendas</a:t>
                </a:r>
              </a:p>
            </xdr:txBody>
          </xdr:sp>
          <xdr:sp macro="" textlink="">
            <xdr:nvSpPr>
              <xdr:cNvPr id="2113" name="Check Box 65" hidden="1">
                <a:extLst>
                  <a:ext uri="{63B3BB69-23CF-44E3-9099-C40C66FF867C}">
                    <a14:compatExt spid="_x0000_s2113"/>
                  </a:ext>
                  <a:ext uri="{FF2B5EF4-FFF2-40B4-BE49-F238E27FC236}">
                    <a16:creationId xmlns:a16="http://schemas.microsoft.com/office/drawing/2014/main" id="{00000000-0008-0000-0000-000041080000}"/>
                  </a:ext>
                </a:extLst>
              </xdr:cNvPr>
              <xdr:cNvSpPr/>
            </xdr:nvSpPr>
            <xdr:spPr bwMode="auto">
              <a:xfrm>
                <a:off x="343201" y="32783955"/>
                <a:ext cx="1224000" cy="23796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14.3. Hechos vitales</a:t>
                </a:r>
              </a:p>
            </xdr:txBody>
          </xdr:sp>
          <xdr:sp macro="" textlink="">
            <xdr:nvSpPr>
              <xdr:cNvPr id="2112" name="Check Box 64" hidden="1">
                <a:extLst>
                  <a:ext uri="{63B3BB69-23CF-44E3-9099-C40C66FF867C}">
                    <a14:compatExt spid="_x0000_s2112"/>
                  </a:ext>
                  <a:ext uri="{FF2B5EF4-FFF2-40B4-BE49-F238E27FC236}">
                    <a16:creationId xmlns:a16="http://schemas.microsoft.com/office/drawing/2014/main" id="{00000000-0008-0000-0000-000040080000}"/>
                  </a:ext>
                </a:extLst>
              </xdr:cNvPr>
              <xdr:cNvSpPr/>
            </xdr:nvSpPr>
            <xdr:spPr bwMode="auto">
              <a:xfrm>
                <a:off x="343203" y="32612750"/>
                <a:ext cx="2376000" cy="23796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14.2. Hogares, Familias, Unidades Domésticas</a:t>
                </a:r>
              </a:p>
            </xdr:txBody>
          </xdr:sp>
          <xdr:sp macro="" textlink="">
            <xdr:nvSpPr>
              <xdr:cNvPr id="2111" name="Check Box 63" hidden="1">
                <a:extLst>
                  <a:ext uri="{63B3BB69-23CF-44E3-9099-C40C66FF867C}">
                    <a14:compatExt spid="_x0000_s2111"/>
                  </a:ext>
                  <a:ext uri="{FF2B5EF4-FFF2-40B4-BE49-F238E27FC236}">
                    <a16:creationId xmlns:a16="http://schemas.microsoft.com/office/drawing/2014/main" id="{00000000-0008-0000-0000-00003F080000}"/>
                  </a:ext>
                </a:extLst>
              </xdr:cNvPr>
              <xdr:cNvSpPr/>
            </xdr:nvSpPr>
            <xdr:spPr bwMode="auto">
              <a:xfrm>
                <a:off x="341310" y="32419940"/>
                <a:ext cx="972000" cy="235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14.1. Personas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229</xdr:row>
          <xdr:rowOff>0</xdr:rowOff>
        </xdr:from>
        <xdr:to>
          <xdr:col>26</xdr:col>
          <xdr:colOff>38100</xdr:colOff>
          <xdr:row>236</xdr:row>
          <xdr:rowOff>19050</xdr:rowOff>
        </xdr:to>
        <xdr:grpSp>
          <xdr:nvGrpSpPr>
            <xdr:cNvPr id="3137" name="Formas de Recoleccion">
              <a:extLs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19100" y="35613975"/>
              <a:ext cx="4772025" cy="1285875"/>
              <a:chOff x="362765" y="28780306"/>
              <a:chExt cx="4587927" cy="1320857"/>
            </a:xfrm>
          </xdr:grpSpPr>
          <xdr:sp macro="" textlink="">
            <xdr:nvSpPr>
              <xdr:cNvPr id="2305" name="Check Box 257" hidden="1">
                <a:extLst>
                  <a:ext uri="{63B3BB69-23CF-44E3-9099-C40C66FF867C}">
                    <a14:compatExt spid="_x0000_s2305"/>
                  </a:ext>
                  <a:ext uri="{FF2B5EF4-FFF2-40B4-BE49-F238E27FC236}">
                    <a16:creationId xmlns:a16="http://schemas.microsoft.com/office/drawing/2014/main" id="{00000000-0008-0000-0000-000001090000}"/>
                  </a:ext>
                </a:extLst>
              </xdr:cNvPr>
              <xdr:cNvSpPr/>
            </xdr:nvSpPr>
            <xdr:spPr bwMode="auto">
              <a:xfrm>
                <a:off x="362765" y="29877696"/>
                <a:ext cx="2664240" cy="22346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12.7. Otras formas de recolección de datos. Especificar</a:t>
                </a:r>
              </a:p>
            </xdr:txBody>
          </xdr:sp>
          <xdr:sp macro="" textlink="">
            <xdr:nvSpPr>
              <xdr:cNvPr id="2304" name="Check Box 256" hidden="1">
                <a:extLst>
                  <a:ext uri="{63B3BB69-23CF-44E3-9099-C40C66FF867C}">
                    <a14:compatExt spid="_x0000_s2304"/>
                  </a:ext>
                  <a:ext uri="{FF2B5EF4-FFF2-40B4-BE49-F238E27FC236}">
                    <a16:creationId xmlns:a16="http://schemas.microsoft.com/office/drawing/2014/main" id="{00000000-0008-0000-0000-000000090000}"/>
                  </a:ext>
                </a:extLst>
              </xdr:cNvPr>
              <xdr:cNvSpPr/>
            </xdr:nvSpPr>
            <xdr:spPr bwMode="auto">
              <a:xfrm>
                <a:off x="367813" y="29698217"/>
                <a:ext cx="2560439" cy="2212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12.6. Observación directa de los hechos o fenómenos</a:t>
                </a:r>
              </a:p>
            </xdr:txBody>
          </xdr:sp>
          <xdr:sp macro="" textlink="">
            <xdr:nvSpPr>
              <xdr:cNvPr id="2303" name="Check Box 255" hidden="1">
                <a:extLst>
                  <a:ext uri="{63B3BB69-23CF-44E3-9099-C40C66FF867C}">
                    <a14:compatExt spid="_x0000_s2303"/>
                  </a:ext>
                  <a:ext uri="{FF2B5EF4-FFF2-40B4-BE49-F238E27FC236}">
                    <a16:creationId xmlns:a16="http://schemas.microsoft.com/office/drawing/2014/main" id="{00000000-0008-0000-0000-0000FF080000}"/>
                  </a:ext>
                </a:extLst>
              </xdr:cNvPr>
              <xdr:cNvSpPr/>
            </xdr:nvSpPr>
            <xdr:spPr bwMode="auto">
              <a:xfrm>
                <a:off x="366346" y="29518707"/>
                <a:ext cx="4584346" cy="2234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12.5. Uso de datos administrativos (formulario papel / CD / importación de archivo digital, etc.)</a:t>
                </a:r>
              </a:p>
            </xdr:txBody>
          </xdr:sp>
          <xdr:sp macro="" textlink="">
            <xdr:nvSpPr>
              <xdr:cNvPr id="2302" name="Check Box 254" hidden="1">
                <a:extLst>
                  <a:ext uri="{63B3BB69-23CF-44E3-9099-C40C66FF867C}">
                    <a14:compatExt spid="_x0000_s2302"/>
                  </a:ext>
                  <a:ext uri="{FF2B5EF4-FFF2-40B4-BE49-F238E27FC236}">
                    <a16:creationId xmlns:a16="http://schemas.microsoft.com/office/drawing/2014/main" id="{00000000-0008-0000-0000-0000FE080000}"/>
                  </a:ext>
                </a:extLst>
              </xdr:cNvPr>
              <xdr:cNvSpPr/>
            </xdr:nvSpPr>
            <xdr:spPr bwMode="auto">
              <a:xfrm>
                <a:off x="366346" y="29328209"/>
                <a:ext cx="1972230" cy="2234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12.4. Entrevista telefónica (CATI, PATI)</a:t>
                </a:r>
              </a:p>
            </xdr:txBody>
          </xdr:sp>
          <xdr:sp macro="" textlink="">
            <xdr:nvSpPr>
              <xdr:cNvPr id="2301" name="Check Box 253" hidden="1">
                <a:extLst>
                  <a:ext uri="{63B3BB69-23CF-44E3-9099-C40C66FF867C}">
                    <a14:compatExt spid="_x0000_s2301"/>
                  </a:ext>
                  <a:ext uri="{FF2B5EF4-FFF2-40B4-BE49-F238E27FC236}">
                    <a16:creationId xmlns:a16="http://schemas.microsoft.com/office/drawing/2014/main" id="{00000000-0008-0000-0000-0000FD080000}"/>
                  </a:ext>
                </a:extLst>
              </xdr:cNvPr>
              <xdr:cNvSpPr/>
            </xdr:nvSpPr>
            <xdr:spPr bwMode="auto">
              <a:xfrm>
                <a:off x="366346" y="29145034"/>
                <a:ext cx="2249034" cy="2234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12.3. Entrevista personal directa (PAPI, CAPI)</a:t>
                </a:r>
              </a:p>
            </xdr:txBody>
          </xdr:sp>
          <xdr:sp macro="" textlink="">
            <xdr:nvSpPr>
              <xdr:cNvPr id="2300" name="Check Box 252" hidden="1">
                <a:extLst>
                  <a:ext uri="{63B3BB69-23CF-44E3-9099-C40C66FF867C}">
                    <a14:compatExt spid="_x0000_s2300"/>
                  </a:ext>
                  <a:ext uri="{FF2B5EF4-FFF2-40B4-BE49-F238E27FC236}">
                    <a16:creationId xmlns:a16="http://schemas.microsoft.com/office/drawing/2014/main" id="{00000000-0008-0000-0000-0000FC080000}"/>
                  </a:ext>
                </a:extLst>
              </xdr:cNvPr>
              <xdr:cNvSpPr/>
            </xdr:nvSpPr>
            <xdr:spPr bwMode="auto">
              <a:xfrm>
                <a:off x="366345" y="28961859"/>
                <a:ext cx="3923173" cy="2101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12.2. Envío de cuestionario por correo postal, fax, etc. (PASI) y correo electrónico</a:t>
                </a:r>
              </a:p>
            </xdr:txBody>
          </xdr:sp>
          <xdr:sp macro="" textlink="">
            <xdr:nvSpPr>
              <xdr:cNvPr id="2299" name="Check Box 251" hidden="1">
                <a:extLst>
                  <a:ext uri="{63B3BB69-23CF-44E3-9099-C40C66FF867C}">
                    <a14:compatExt spid="_x0000_s2299"/>
                  </a:ext>
                  <a:ext uri="{FF2B5EF4-FFF2-40B4-BE49-F238E27FC236}">
                    <a16:creationId xmlns:a16="http://schemas.microsoft.com/office/drawing/2014/main" id="{00000000-0008-0000-0000-0000FB080000}"/>
                  </a:ext>
                </a:extLst>
              </xdr:cNvPr>
              <xdr:cNvSpPr/>
            </xdr:nvSpPr>
            <xdr:spPr bwMode="auto">
              <a:xfrm>
                <a:off x="367812" y="28780306"/>
                <a:ext cx="3840658" cy="22126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12.1. Asistida por computadora (Por ejemplo, web, cuestionario electrónico) (CASI)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29</xdr:col>
      <xdr:colOff>50273</xdr:colOff>
      <xdr:row>206</xdr:row>
      <xdr:rowOff>174934</xdr:rowOff>
    </xdr:from>
    <xdr:to>
      <xdr:col>30</xdr:col>
      <xdr:colOff>3773</xdr:colOff>
      <xdr:row>214</xdr:row>
      <xdr:rowOff>152662</xdr:rowOff>
    </xdr:to>
    <xdr:sp macro="" textlink="">
      <xdr:nvSpPr>
        <xdr:cNvPr id="95" name="94 Cerrar llav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5574773" y="28204411"/>
          <a:ext cx="144000" cy="1311228"/>
        </a:xfrm>
        <a:prstGeom prst="rightBrace">
          <a:avLst>
            <a:gd name="adj1" fmla="val 8333"/>
            <a:gd name="adj2" fmla="val 521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28</xdr:col>
      <xdr:colOff>172459</xdr:colOff>
      <xdr:row>198</xdr:row>
      <xdr:rowOff>134574</xdr:rowOff>
    </xdr:from>
    <xdr:to>
      <xdr:col>29</xdr:col>
      <xdr:colOff>161959</xdr:colOff>
      <xdr:row>205</xdr:row>
      <xdr:rowOff>117126</xdr:rowOff>
    </xdr:to>
    <xdr:sp macro="" textlink="">
      <xdr:nvSpPr>
        <xdr:cNvPr id="94" name="93 Cerrar llav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5506459" y="26142837"/>
          <a:ext cx="180000" cy="1245868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0</xdr:col>
      <xdr:colOff>76200</xdr:colOff>
      <xdr:row>179</xdr:row>
      <xdr:rowOff>38100</xdr:rowOff>
    </xdr:from>
    <xdr:to>
      <xdr:col>34</xdr:col>
      <xdr:colOff>76200</xdr:colOff>
      <xdr:row>357</xdr:row>
      <xdr:rowOff>85725</xdr:rowOff>
    </xdr:to>
    <xdr:grpSp>
      <xdr:nvGrpSpPr>
        <xdr:cNvPr id="3140" name="metodologia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GrpSpPr>
          <a:grpSpLocks/>
        </xdr:cNvGrpSpPr>
      </xdr:nvGrpSpPr>
      <xdr:grpSpPr bwMode="auto">
        <a:xfrm>
          <a:off x="76200" y="27384375"/>
          <a:ext cx="6610350" cy="27251025"/>
          <a:chOff x="78210" y="22817886"/>
          <a:chExt cx="6474990" cy="27168813"/>
        </a:xfrm>
      </xdr:grpSpPr>
      <xdr:sp macro="" textlink="">
        <xdr:nvSpPr>
          <xdr:cNvPr id="15" name="Option Button 288" hidden="1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107731" y="23264210"/>
            <a:ext cx="6445469" cy="218414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11.1.3. Mediante enumeración por muestreo no probabilístico (Ej.: Encuesta de Satisfacción a Usuarios, Encuesta Pre Electorales)</a:t>
            </a:r>
          </a:p>
        </xdr:txBody>
      </xdr:sp>
      <xdr:sp macro="" textlink="">
        <xdr:nvSpPr>
          <xdr:cNvPr id="16" name="Option Button 287" hidden="1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107731" y="23036300"/>
            <a:ext cx="6445469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11.1.2. Mediante enumeración por muestreo probabilístico (Ej.: Encuesta Permanente de Hogares, Índice de precios)</a:t>
            </a:r>
          </a:p>
        </xdr:txBody>
      </xdr:sp>
      <xdr:sp macro="" textlink="">
        <xdr:nvSpPr>
          <xdr:cNvPr id="17" name="Option Button 286" hidden="1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107731" y="22817886"/>
            <a:ext cx="6445469" cy="199422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11.1.1. Mediante censo o enumeración completa. (Ej.: Censo Económico Nacional, Censo Nacional de Población y Viviendas)</a:t>
            </a:r>
          </a:p>
        </xdr:txBody>
      </xdr:sp>
      <xdr:sp macro="" textlink="">
        <xdr:nvSpPr>
          <xdr:cNvPr id="18" name="Option Button 307" hidden="1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678475" y="46511066"/>
            <a:ext cx="2843879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17.6. Asunción / Área Metropolitana / Dpto. Central</a:t>
            </a:r>
          </a:p>
        </xdr:txBody>
      </xdr:sp>
      <xdr:sp macro="" textlink="">
        <xdr:nvSpPr>
          <xdr:cNvPr id="19" name="Option Button 308" hidden="1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678475" y="46738977"/>
            <a:ext cx="1397338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17.7. Barrio / Localidad</a:t>
            </a:r>
          </a:p>
        </xdr:txBody>
      </xdr:sp>
      <xdr:sp macro="" textlink="">
        <xdr:nvSpPr>
          <xdr:cNvPr id="20" name="Option Button 309" hidden="1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678475" y="46966887"/>
            <a:ext cx="1977922" cy="199422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17.8. Otras coberturas. Especificar:</a:t>
            </a:r>
          </a:p>
        </xdr:txBody>
      </xdr:sp>
      <xdr:sp macro="" textlink="">
        <xdr:nvSpPr>
          <xdr:cNvPr id="21" name="Option Button 310" hidden="1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678475" y="47185301"/>
            <a:ext cx="3168612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17.9. No aplicable (Ej.: Anuarios, elaboración de Metodología)</a:t>
            </a:r>
          </a:p>
        </xdr:txBody>
      </xdr:sp>
      <xdr:sp macro="" textlink="">
        <xdr:nvSpPr>
          <xdr:cNvPr id="22" name="Option Button 322" hidden="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678475" y="48400823"/>
            <a:ext cx="1230051" cy="199422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18.1. Nacional</a:t>
            </a:r>
          </a:p>
        </xdr:txBody>
      </xdr:sp>
      <xdr:sp macro="" textlink="">
        <xdr:nvSpPr>
          <xdr:cNvPr id="3138" name="Option Button 323" hidden="1">
            <a:extLst>
              <a:ext uri="{FF2B5EF4-FFF2-40B4-BE49-F238E27FC236}">
                <a16:creationId xmlns:a16="http://schemas.microsoft.com/office/drawing/2014/main" id="{00000000-0008-0000-0000-0000420C0000}"/>
              </a:ext>
            </a:extLst>
          </xdr:cNvPr>
          <xdr:cNvSpPr/>
        </xdr:nvSpPr>
        <xdr:spPr>
          <a:xfrm>
            <a:off x="678475" y="48628733"/>
            <a:ext cx="1259573" cy="227910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18.2. Departamental</a:t>
            </a:r>
          </a:p>
        </xdr:txBody>
      </xdr:sp>
      <xdr:sp macro="" textlink="">
        <xdr:nvSpPr>
          <xdr:cNvPr id="3139" name="Option Button 324" hidden="1">
            <a:extLst>
              <a:ext uri="{FF2B5EF4-FFF2-40B4-BE49-F238E27FC236}">
                <a16:creationId xmlns:a16="http://schemas.microsoft.com/office/drawing/2014/main" id="{00000000-0008-0000-0000-0000430C0000}"/>
              </a:ext>
            </a:extLst>
          </xdr:cNvPr>
          <xdr:cNvSpPr/>
        </xdr:nvSpPr>
        <xdr:spPr>
          <a:xfrm>
            <a:off x="678475" y="48875636"/>
            <a:ext cx="1151328" cy="199422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18.5. Distrito</a:t>
            </a:r>
          </a:p>
        </xdr:txBody>
      </xdr:sp>
      <xdr:sp macro="" textlink="">
        <xdr:nvSpPr>
          <xdr:cNvPr id="3144" name="Option Button 331" hidden="1">
            <a:extLst>
              <a:ext uri="{FF2B5EF4-FFF2-40B4-BE49-F238E27FC236}">
                <a16:creationId xmlns:a16="http://schemas.microsoft.com/office/drawing/2014/main" id="{00000000-0008-0000-0000-0000480C0000}"/>
              </a:ext>
            </a:extLst>
          </xdr:cNvPr>
          <xdr:cNvSpPr/>
        </xdr:nvSpPr>
        <xdr:spPr>
          <a:xfrm>
            <a:off x="678475" y="49094050"/>
            <a:ext cx="2666751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18.6. Asunción / Área Metropolitana / Dpto. Central</a:t>
            </a:r>
          </a:p>
        </xdr:txBody>
      </xdr:sp>
      <xdr:sp macro="" textlink="">
        <xdr:nvSpPr>
          <xdr:cNvPr id="3158" name="Option Button 332" hidden="1">
            <a:extLst>
              <a:ext uri="{FF2B5EF4-FFF2-40B4-BE49-F238E27FC236}">
                <a16:creationId xmlns:a16="http://schemas.microsoft.com/office/drawing/2014/main" id="{00000000-0008-0000-0000-0000560C0000}"/>
              </a:ext>
            </a:extLst>
          </xdr:cNvPr>
          <xdr:cNvSpPr/>
        </xdr:nvSpPr>
        <xdr:spPr>
          <a:xfrm>
            <a:off x="678475" y="49321960"/>
            <a:ext cx="1367817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18.7. Barrio / Localidad</a:t>
            </a:r>
          </a:p>
        </xdr:txBody>
      </xdr:sp>
      <xdr:sp macro="" textlink="">
        <xdr:nvSpPr>
          <xdr:cNvPr id="3159" name="Option Button 333" hidden="1">
            <a:extLst>
              <a:ext uri="{FF2B5EF4-FFF2-40B4-BE49-F238E27FC236}">
                <a16:creationId xmlns:a16="http://schemas.microsoft.com/office/drawing/2014/main" id="{00000000-0008-0000-0000-0000570C0000}"/>
              </a:ext>
            </a:extLst>
          </xdr:cNvPr>
          <xdr:cNvSpPr/>
        </xdr:nvSpPr>
        <xdr:spPr>
          <a:xfrm>
            <a:off x="678475" y="49549871"/>
            <a:ext cx="2125529" cy="218414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18.8. Otras desagregaciones. Especificar:</a:t>
            </a:r>
          </a:p>
        </xdr:txBody>
      </xdr:sp>
      <xdr:sp macro="" textlink="">
        <xdr:nvSpPr>
          <xdr:cNvPr id="3160" name="Option Button 334" hidden="1">
            <a:extLst>
              <a:ext uri="{FF2B5EF4-FFF2-40B4-BE49-F238E27FC236}">
                <a16:creationId xmlns:a16="http://schemas.microsoft.com/office/drawing/2014/main" id="{00000000-0008-0000-0000-0000580C0000}"/>
              </a:ext>
            </a:extLst>
          </xdr:cNvPr>
          <xdr:cNvSpPr/>
        </xdr:nvSpPr>
        <xdr:spPr>
          <a:xfrm>
            <a:off x="678475" y="49777781"/>
            <a:ext cx="3198133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18.9. No aplicable. (Ej.: Anuarios / elaboración de Metodología)</a:t>
            </a:r>
          </a:p>
        </xdr:txBody>
      </xdr:sp>
      <xdr:sp macro="" textlink="">
        <xdr:nvSpPr>
          <xdr:cNvPr id="3161" name="Option Button 335" hidden="1">
            <a:extLst>
              <a:ext uri="{FF2B5EF4-FFF2-40B4-BE49-F238E27FC236}">
                <a16:creationId xmlns:a16="http://schemas.microsoft.com/office/drawing/2014/main" id="{00000000-0008-0000-0000-0000590C0000}"/>
              </a:ext>
            </a:extLst>
          </xdr:cNvPr>
          <xdr:cNvSpPr/>
        </xdr:nvSpPr>
        <xdr:spPr>
          <a:xfrm>
            <a:off x="97891" y="23492121"/>
            <a:ext cx="3316218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11.1.4. En forma combinada por censo y muestreo</a:t>
            </a:r>
          </a:p>
        </xdr:txBody>
      </xdr:sp>
      <xdr:sp macro="" textlink="">
        <xdr:nvSpPr>
          <xdr:cNvPr id="3162" name="Option Button 336" hidden="1">
            <a:extLst>
              <a:ext uri="{FF2B5EF4-FFF2-40B4-BE49-F238E27FC236}">
                <a16:creationId xmlns:a16="http://schemas.microsoft.com/office/drawing/2014/main" id="{00000000-0008-0000-0000-00005A0C0000}"/>
              </a:ext>
            </a:extLst>
          </xdr:cNvPr>
          <xdr:cNvSpPr/>
        </xdr:nvSpPr>
        <xdr:spPr>
          <a:xfrm>
            <a:off x="97891" y="23691542"/>
            <a:ext cx="6288022" cy="474813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11.1.5. Mediante encuestas o estudios a informantes calificados. (Ej.: Encuesta Cualitativa de la Construcción, Relevamiento Sistemático de la Producción Agrícola)</a:t>
            </a:r>
          </a:p>
        </xdr:txBody>
      </xdr:sp>
      <xdr:sp macro="" textlink="">
        <xdr:nvSpPr>
          <xdr:cNvPr id="3163" name="Option Button 337" hidden="1">
            <a:extLst>
              <a:ext uri="{FF2B5EF4-FFF2-40B4-BE49-F238E27FC236}">
                <a16:creationId xmlns:a16="http://schemas.microsoft.com/office/drawing/2014/main" id="{00000000-0008-0000-0000-00005B0C0000}"/>
              </a:ext>
            </a:extLst>
          </xdr:cNvPr>
          <xdr:cNvSpPr/>
        </xdr:nvSpPr>
        <xdr:spPr>
          <a:xfrm>
            <a:off x="88050" y="24508221"/>
            <a:ext cx="6189618" cy="398843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11.2.1. Enumeración completa de datos administrativos originales. (Ej.: registros de hechos vitales, matriculados escolares, consultas médicas en centros asistenciales, etc.)</a:t>
            </a:r>
          </a:p>
        </xdr:txBody>
      </xdr:sp>
      <xdr:sp macro="" textlink="">
        <xdr:nvSpPr>
          <xdr:cNvPr id="3164" name="Option Button 338" hidden="1">
            <a:extLst>
              <a:ext uri="{FF2B5EF4-FFF2-40B4-BE49-F238E27FC236}">
                <a16:creationId xmlns:a16="http://schemas.microsoft.com/office/drawing/2014/main" id="{00000000-0008-0000-0000-00005C0C0000}"/>
              </a:ext>
            </a:extLst>
          </xdr:cNvPr>
          <xdr:cNvSpPr/>
        </xdr:nvSpPr>
        <xdr:spPr>
          <a:xfrm>
            <a:off x="88050" y="24907064"/>
            <a:ext cx="6160097" cy="36085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11.2.2. Enumeración por muestreo de datos administrativos. (Ej.: Encuesta a Profesionales Independientes Matriculados Activos - EPIMA)</a:t>
            </a:r>
          </a:p>
        </xdr:txBody>
      </xdr:sp>
      <xdr:sp macro="" textlink="">
        <xdr:nvSpPr>
          <xdr:cNvPr id="3165" name="Option Button 339" hidden="1">
            <a:extLst>
              <a:ext uri="{FF2B5EF4-FFF2-40B4-BE49-F238E27FC236}">
                <a16:creationId xmlns:a16="http://schemas.microsoft.com/office/drawing/2014/main" id="{00000000-0008-0000-0000-00005D0C0000}"/>
              </a:ext>
            </a:extLst>
          </xdr:cNvPr>
          <xdr:cNvSpPr/>
        </xdr:nvSpPr>
        <xdr:spPr>
          <a:xfrm>
            <a:off x="88050" y="25334396"/>
            <a:ext cx="6307703" cy="579272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11.2.3. Formulario estadístico o elaboración de resúmenes estadísticos con base en un acto administrativo. (Ej.: planillas de totales de permisos de edificación por municipios; estados financieros consolidados de las bolsas de valores donde se estudian sólo dos variables: activos, pasivos y patrimonios; ingresos y gastos por institución)</a:t>
            </a:r>
          </a:p>
        </xdr:txBody>
      </xdr:sp>
      <xdr:sp macro="" textlink="">
        <xdr:nvSpPr>
          <xdr:cNvPr id="3166" name="Option Button 340" hidden="1">
            <a:extLst>
              <a:ext uri="{FF2B5EF4-FFF2-40B4-BE49-F238E27FC236}">
                <a16:creationId xmlns:a16="http://schemas.microsoft.com/office/drawing/2014/main" id="{00000000-0008-0000-0000-00005E0C0000}"/>
              </a:ext>
            </a:extLst>
          </xdr:cNvPr>
          <xdr:cNvSpPr/>
        </xdr:nvSpPr>
        <xdr:spPr>
          <a:xfrm>
            <a:off x="88050" y="26236541"/>
            <a:ext cx="5254779" cy="218414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11.3.1. Utilización conjunta de datos estadísticos y administrativos. (Ej.: proyecciones; cuentas nacionales)</a:t>
            </a:r>
          </a:p>
        </xdr:txBody>
      </xdr:sp>
      <xdr:sp macro="" textlink="">
        <xdr:nvSpPr>
          <xdr:cNvPr id="3167" name="Option Button 341" hidden="1">
            <a:extLst>
              <a:ext uri="{FF2B5EF4-FFF2-40B4-BE49-F238E27FC236}">
                <a16:creationId xmlns:a16="http://schemas.microsoft.com/office/drawing/2014/main" id="{00000000-0008-0000-0000-00005F0C0000}"/>
              </a:ext>
            </a:extLst>
          </xdr:cNvPr>
          <xdr:cNvSpPr/>
        </xdr:nvSpPr>
        <xdr:spPr>
          <a:xfrm>
            <a:off x="88050" y="26492940"/>
            <a:ext cx="5471268" cy="218414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11.3.2. Obtención de estadísticas derivadas de otros resultados estadísticos. (Ej.: Tablas de mortalidad; indicadores)</a:t>
            </a:r>
          </a:p>
        </xdr:txBody>
      </xdr:sp>
      <xdr:sp macro="" textlink="">
        <xdr:nvSpPr>
          <xdr:cNvPr id="3168" name="Option Button 342" hidden="1">
            <a:extLst>
              <a:ext uri="{FF2B5EF4-FFF2-40B4-BE49-F238E27FC236}">
                <a16:creationId xmlns:a16="http://schemas.microsoft.com/office/drawing/2014/main" id="{00000000-0008-0000-0000-0000600C0000}"/>
              </a:ext>
            </a:extLst>
          </xdr:cNvPr>
          <xdr:cNvSpPr/>
        </xdr:nvSpPr>
        <xdr:spPr>
          <a:xfrm>
            <a:off x="88050" y="26777828"/>
            <a:ext cx="5156375" cy="218414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11.3.3. Recopilación de resultados estadísticos propios o ajenos. (Ej.: Anuarios; Compendios)</a:t>
            </a:r>
          </a:p>
        </xdr:txBody>
      </xdr:sp>
      <xdr:sp macro="" textlink="">
        <xdr:nvSpPr>
          <xdr:cNvPr id="3169" name="Option Button 343" hidden="1">
            <a:extLst>
              <a:ext uri="{FF2B5EF4-FFF2-40B4-BE49-F238E27FC236}">
                <a16:creationId xmlns:a16="http://schemas.microsoft.com/office/drawing/2014/main" id="{00000000-0008-0000-0000-0000610C0000}"/>
              </a:ext>
            </a:extLst>
          </xdr:cNvPr>
          <xdr:cNvSpPr/>
        </xdr:nvSpPr>
        <xdr:spPr>
          <a:xfrm>
            <a:off x="88050" y="27053220"/>
            <a:ext cx="4211696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11.3.4. Obtención de datos a partir de fuentes secundarias. (Ej.: diarios o periódicos)</a:t>
            </a:r>
          </a:p>
        </xdr:txBody>
      </xdr:sp>
      <xdr:sp macro="" textlink="">
        <xdr:nvSpPr>
          <xdr:cNvPr id="3170" name="Option Button 344" hidden="1">
            <a:extLst>
              <a:ext uri="{FF2B5EF4-FFF2-40B4-BE49-F238E27FC236}">
                <a16:creationId xmlns:a16="http://schemas.microsoft.com/office/drawing/2014/main" id="{00000000-0008-0000-0000-0000620C0000}"/>
              </a:ext>
            </a:extLst>
          </xdr:cNvPr>
          <xdr:cNvSpPr/>
        </xdr:nvSpPr>
        <xdr:spPr>
          <a:xfrm>
            <a:off x="88050" y="27698966"/>
            <a:ext cx="5294141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11.4.1. Marcos muestrales. (Ej.: Marco Muestral de Viviendas del Paraguay - (INE) Ex. DGEEC)</a:t>
            </a:r>
          </a:p>
        </xdr:txBody>
      </xdr:sp>
      <xdr:sp macro="" textlink="">
        <xdr:nvSpPr>
          <xdr:cNvPr id="3171" name="Option Button 345" hidden="1">
            <a:extLst>
              <a:ext uri="{FF2B5EF4-FFF2-40B4-BE49-F238E27FC236}">
                <a16:creationId xmlns:a16="http://schemas.microsoft.com/office/drawing/2014/main" id="{00000000-0008-0000-0000-0000630C0000}"/>
              </a:ext>
            </a:extLst>
          </xdr:cNvPr>
          <xdr:cNvSpPr/>
        </xdr:nvSpPr>
        <xdr:spPr>
          <a:xfrm>
            <a:off x="78210" y="27964861"/>
            <a:ext cx="3493346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11.4.2. Directorios. (Ej.: Empresas; Domicilios; Unidades Económicas)</a:t>
            </a:r>
          </a:p>
        </xdr:txBody>
      </xdr:sp>
      <xdr:sp macro="" textlink="">
        <xdr:nvSpPr>
          <xdr:cNvPr id="3172" name="Option Button 346" hidden="1">
            <a:extLst>
              <a:ext uri="{FF2B5EF4-FFF2-40B4-BE49-F238E27FC236}">
                <a16:creationId xmlns:a16="http://schemas.microsoft.com/office/drawing/2014/main" id="{00000000-0008-0000-0000-0000640C0000}"/>
              </a:ext>
            </a:extLst>
          </xdr:cNvPr>
          <xdr:cNvSpPr/>
        </xdr:nvSpPr>
        <xdr:spPr>
          <a:xfrm>
            <a:off x="78210" y="28230757"/>
            <a:ext cx="2420741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11.4.3. Cartografía. (Ej.: GIS, Base Geográfica)</a:t>
            </a:r>
          </a:p>
        </xdr:txBody>
      </xdr:sp>
      <xdr:sp macro="" textlink="">
        <xdr:nvSpPr>
          <xdr:cNvPr id="3173" name="Option Button 347" hidden="1">
            <a:extLst>
              <a:ext uri="{FF2B5EF4-FFF2-40B4-BE49-F238E27FC236}">
                <a16:creationId xmlns:a16="http://schemas.microsoft.com/office/drawing/2014/main" id="{00000000-0008-0000-0000-0000650C0000}"/>
              </a:ext>
            </a:extLst>
          </xdr:cNvPr>
          <xdr:cNvSpPr/>
        </xdr:nvSpPr>
        <xdr:spPr>
          <a:xfrm>
            <a:off x="78210" y="28506148"/>
            <a:ext cx="5579513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11.4.4. Nomenclatura; clasificaciones; códigos. (Ej.: Código de productos, de ocupaciones, de actividades, geográfico)</a:t>
            </a:r>
          </a:p>
        </xdr:txBody>
      </xdr:sp>
      <xdr:sp macro="" textlink="">
        <xdr:nvSpPr>
          <xdr:cNvPr id="3174" name="Option Button 348" hidden="1">
            <a:extLst>
              <a:ext uri="{FF2B5EF4-FFF2-40B4-BE49-F238E27FC236}">
                <a16:creationId xmlns:a16="http://schemas.microsoft.com/office/drawing/2014/main" id="{00000000-0008-0000-0000-0000660C0000}"/>
              </a:ext>
            </a:extLst>
          </xdr:cNvPr>
          <xdr:cNvSpPr/>
        </xdr:nvSpPr>
        <xdr:spPr>
          <a:xfrm>
            <a:off x="78210" y="29227865"/>
            <a:ext cx="2017284" cy="208918"/>
          </a:xfrm>
          <a:prstGeom prst="rect">
            <a:avLst/>
          </a:prstGeom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Especificar. (Ej.: imágenes satelitales)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176</xdr:row>
          <xdr:rowOff>142875</xdr:rowOff>
        </xdr:from>
        <xdr:to>
          <xdr:col>33</xdr:col>
          <xdr:colOff>152400</xdr:colOff>
          <xdr:row>219</xdr:row>
          <xdr:rowOff>57150</xdr:rowOff>
        </xdr:to>
        <xdr:sp macro="" textlink="">
          <xdr:nvSpPr>
            <xdr:cNvPr id="2213" name="Grupo_Metodologia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333375</xdr:colOff>
          <xdr:row>101</xdr:row>
          <xdr:rowOff>19050</xdr:rowOff>
        </xdr:from>
        <xdr:to>
          <xdr:col>16</xdr:col>
          <xdr:colOff>123825</xdr:colOff>
          <xdr:row>111</xdr:row>
          <xdr:rowOff>9525</xdr:rowOff>
        </xdr:to>
        <xdr:grpSp>
          <xdr:nvGrpSpPr>
            <xdr:cNvPr id="3141" name="Marco normativo">
              <a:extLs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33375" y="16021050"/>
              <a:ext cx="3038475" cy="1181100"/>
              <a:chOff x="310727" y="11429704"/>
              <a:chExt cx="2846584" cy="1206076"/>
            </a:xfrm>
          </xdr:grpSpPr>
          <xdr:sp macro="" textlink="">
            <xdr:nvSpPr>
              <xdr:cNvPr id="2058" name="Check Box 10" hidden="1">
                <a:extLst>
                  <a:ext uri="{63B3BB69-23CF-44E3-9099-C40C66FF867C}">
                    <a14:compatExt spid="_x0000_s2058"/>
                  </a:ext>
                  <a:ext uri="{FF2B5EF4-FFF2-40B4-BE49-F238E27FC236}">
                    <a16:creationId xmlns:a16="http://schemas.microsoft.com/office/drawing/2014/main" id="{00000000-0008-0000-0000-00000A080000}"/>
                  </a:ext>
                </a:extLst>
              </xdr:cNvPr>
              <xdr:cNvSpPr/>
            </xdr:nvSpPr>
            <xdr:spPr bwMode="auto">
              <a:xfrm>
                <a:off x="338040" y="11429704"/>
                <a:ext cx="648000" cy="2231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7.1. Ley</a:t>
                </a:r>
              </a:p>
            </xdr:txBody>
          </xdr:sp>
          <xdr:sp macro="" textlink="">
            <xdr:nvSpPr>
              <xdr:cNvPr id="2059" name="Check Box 11" hidden="1">
                <a:extLst>
                  <a:ext uri="{63B3BB69-23CF-44E3-9099-C40C66FF867C}">
                    <a14:compatExt spid="_x0000_s2059"/>
                  </a:ext>
                  <a:ext uri="{FF2B5EF4-FFF2-40B4-BE49-F238E27FC236}">
                    <a16:creationId xmlns:a16="http://schemas.microsoft.com/office/drawing/2014/main" id="{00000000-0008-0000-0000-00000B080000}"/>
                  </a:ext>
                </a:extLst>
              </xdr:cNvPr>
              <xdr:cNvSpPr/>
            </xdr:nvSpPr>
            <xdr:spPr bwMode="auto">
              <a:xfrm>
                <a:off x="331721" y="11685377"/>
                <a:ext cx="864000" cy="2231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7.2. Decreto</a:t>
                </a:r>
              </a:p>
            </xdr:txBody>
          </xdr:sp>
          <xdr:sp macro="" textlink="">
            <xdr:nvSpPr>
              <xdr:cNvPr id="2060" name="Check Box 12" hidden="1">
                <a:extLst>
                  <a:ext uri="{63B3BB69-23CF-44E3-9099-C40C66FF867C}">
                    <a14:compatExt spid="_x0000_s2060"/>
                  </a:ext>
                  <a:ext uri="{FF2B5EF4-FFF2-40B4-BE49-F238E27FC236}">
                    <a16:creationId xmlns:a16="http://schemas.microsoft.com/office/drawing/2014/main" id="{00000000-0008-0000-0000-00000C080000}"/>
                  </a:ext>
                </a:extLst>
              </xdr:cNvPr>
              <xdr:cNvSpPr/>
            </xdr:nvSpPr>
            <xdr:spPr bwMode="auto">
              <a:xfrm>
                <a:off x="319624" y="11938906"/>
                <a:ext cx="2123998" cy="2231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7.3. Decisión administrativa / Resolución</a:t>
                </a:r>
              </a:p>
            </xdr:txBody>
          </xdr:sp>
          <xdr:sp macro="" textlink="">
            <xdr:nvSpPr>
              <xdr:cNvPr id="2061" name="Check Box 13" hidden="1">
                <a:extLst>
                  <a:ext uri="{63B3BB69-23CF-44E3-9099-C40C66FF867C}">
                    <a14:compatExt spid="_x0000_s2061"/>
                  </a:ext>
                  <a:ext uri="{FF2B5EF4-FFF2-40B4-BE49-F238E27FC236}">
                    <a16:creationId xmlns:a16="http://schemas.microsoft.com/office/drawing/2014/main" id="{00000000-0008-0000-0000-00000D080000}"/>
                  </a:ext>
                </a:extLst>
              </xdr:cNvPr>
              <xdr:cNvSpPr/>
            </xdr:nvSpPr>
            <xdr:spPr bwMode="auto">
              <a:xfrm>
                <a:off x="313311" y="12168820"/>
                <a:ext cx="2844000" cy="2231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7.4. Otros (Ej. Disposición, Reglamento, Ordenanza, etc.)</a:t>
                </a:r>
              </a:p>
            </xdr:txBody>
          </xdr:sp>
          <xdr:sp macro="" textlink="">
            <xdr:nvSpPr>
              <xdr:cNvPr id="2062" name="Check Box 14" hidden="1">
                <a:extLst>
                  <a:ext uri="{63B3BB69-23CF-44E3-9099-C40C66FF867C}">
                    <a14:compatExt spid="_x0000_s2062"/>
                  </a:ext>
                  <a:ext uri="{FF2B5EF4-FFF2-40B4-BE49-F238E27FC236}">
                    <a16:creationId xmlns:a16="http://schemas.microsoft.com/office/drawing/2014/main" id="{00000000-0008-0000-0000-00000E080000}"/>
                  </a:ext>
                </a:extLst>
              </xdr:cNvPr>
              <xdr:cNvSpPr/>
            </xdr:nvSpPr>
            <xdr:spPr bwMode="auto">
              <a:xfrm>
                <a:off x="310727" y="12412589"/>
                <a:ext cx="1368000" cy="2231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7.5. No posee legislación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50</xdr:row>
          <xdr:rowOff>47625</xdr:rowOff>
        </xdr:from>
        <xdr:to>
          <xdr:col>20</xdr:col>
          <xdr:colOff>161925</xdr:colOff>
          <xdr:row>57</xdr:row>
          <xdr:rowOff>0</xdr:rowOff>
        </xdr:to>
        <xdr:grpSp>
          <xdr:nvGrpSpPr>
            <xdr:cNvPr id="3142" name="Tipo de participación">
              <a:extLs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266950" y="7524750"/>
              <a:ext cx="1905000" cy="1095375"/>
              <a:chOff x="2482360" y="7348874"/>
              <a:chExt cx="1905239" cy="1139374"/>
            </a:xfrm>
          </xdr:grpSpPr>
          <xdr:sp macro="" textlink="">
            <xdr:nvSpPr>
              <xdr:cNvPr id="2057" name="Check Box 9" hidden="1">
                <a:extLst>
                  <a:ext uri="{63B3BB69-23CF-44E3-9099-C40C66FF867C}">
                    <a14:compatExt spid="_x0000_s2057"/>
                  </a:ext>
                  <a:ext uri="{FF2B5EF4-FFF2-40B4-BE49-F238E27FC236}">
                    <a16:creationId xmlns:a16="http://schemas.microsoft.com/office/drawing/2014/main" id="{00000000-0008-0000-0000-000009080000}"/>
                  </a:ext>
                </a:extLst>
              </xdr:cNvPr>
              <xdr:cNvSpPr/>
            </xdr:nvSpPr>
            <xdr:spPr bwMode="auto">
              <a:xfrm>
                <a:off x="2483849" y="8266526"/>
                <a:ext cx="1802400" cy="2217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Otro tipo de aporte (especificar)</a:t>
                </a:r>
              </a:p>
            </xdr:txBody>
          </xdr:sp>
          <xdr:sp macro="" textlink="">
            <xdr:nvSpPr>
              <xdr:cNvPr id="2056" name="Check Box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000-000008080000}"/>
                  </a:ext>
                </a:extLst>
              </xdr:cNvPr>
              <xdr:cNvSpPr/>
            </xdr:nvSpPr>
            <xdr:spPr bwMode="auto">
              <a:xfrm>
                <a:off x="2482360" y="8087156"/>
                <a:ext cx="1534925" cy="22394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Difusión de Resultados</a:t>
                </a:r>
              </a:p>
            </xdr:txBody>
          </xdr:sp>
          <xdr:sp macro="" textlink="">
            <xdr:nvSpPr>
              <xdr:cNvPr id="2055" name="Check Box 7" hidden="1">
                <a:extLst>
                  <a:ext uri="{63B3BB69-23CF-44E3-9099-C40C66FF867C}">
                    <a14:compatExt spid="_x0000_s2055"/>
                  </a:ext>
                  <a:ext uri="{FF2B5EF4-FFF2-40B4-BE49-F238E27FC236}">
                    <a16:creationId xmlns:a16="http://schemas.microsoft.com/office/drawing/2014/main" id="{00000000-0008-0000-0000-000007080000}"/>
                  </a:ext>
                </a:extLst>
              </xdr:cNvPr>
              <xdr:cNvSpPr/>
            </xdr:nvSpPr>
            <xdr:spPr bwMode="auto">
              <a:xfrm>
                <a:off x="2482360" y="7899331"/>
                <a:ext cx="1905239" cy="22126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Procesamiento de Base de Datos</a:t>
                </a:r>
              </a:p>
            </xdr:txBody>
          </xdr:sp>
          <xdr:sp macro="" textlink="">
            <xdr:nvSpPr>
              <xdr:cNvPr id="2054" name="Check Box 6" hidden="1">
                <a:extLst>
                  <a:ext uri="{63B3BB69-23CF-44E3-9099-C40C66FF867C}">
                    <a14:compatExt spid="_x0000_s2054"/>
                  </a:ext>
                  <a:ext uri="{FF2B5EF4-FFF2-40B4-BE49-F238E27FC236}">
                    <a16:creationId xmlns:a16="http://schemas.microsoft.com/office/drawing/2014/main" id="{00000000-0008-0000-0000-000006080000}"/>
                  </a:ext>
                </a:extLst>
              </xdr:cNvPr>
              <xdr:cNvSpPr/>
            </xdr:nvSpPr>
            <xdr:spPr bwMode="auto">
              <a:xfrm>
                <a:off x="2482362" y="7716253"/>
                <a:ext cx="1534925" cy="2212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Recolección de Datos</a:t>
                </a:r>
              </a:p>
            </xdr:txBody>
          </xdr:sp>
          <xdr:sp macro="" textlink="">
            <xdr:nvSpPr>
              <xdr:cNvPr id="2053" name="Check Box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000-000005080000}"/>
                  </a:ext>
                </a:extLst>
              </xdr:cNvPr>
              <xdr:cNvSpPr/>
            </xdr:nvSpPr>
            <xdr:spPr bwMode="auto">
              <a:xfrm>
                <a:off x="2482361" y="7533172"/>
                <a:ext cx="1534925" cy="2212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Cooperación Técnica</a:t>
                </a:r>
              </a:p>
            </xdr:txBody>
          </xdr:sp>
          <xdr:sp macro="" textlink="">
            <xdr:nvSpPr>
              <xdr:cNvPr id="2052" name="Check Box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2483850" y="7348874"/>
                <a:ext cx="1534925" cy="2217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Aporte financiero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0</xdr:col>
      <xdr:colOff>19050</xdr:colOff>
      <xdr:row>39</xdr:row>
      <xdr:rowOff>19050</xdr:rowOff>
    </xdr:from>
    <xdr:to>
      <xdr:col>34</xdr:col>
      <xdr:colOff>9525</xdr:colOff>
      <xdr:row>85</xdr:row>
      <xdr:rowOff>28575</xdr:rowOff>
    </xdr:to>
    <xdr:grpSp>
      <xdr:nvGrpSpPr>
        <xdr:cNvPr id="3143" name="4.1. Participacion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GrpSpPr>
          <a:grpSpLocks/>
        </xdr:cNvGrpSpPr>
      </xdr:nvGrpSpPr>
      <xdr:grpSpPr bwMode="auto">
        <a:xfrm>
          <a:off x="19050" y="6010275"/>
          <a:ext cx="6667500" cy="7705725"/>
          <a:chOff x="19050" y="6100864"/>
          <a:chExt cx="6524629" cy="2789124"/>
        </a:xfrm>
      </xdr:grpSpPr>
      <xdr:sp macro="" textlink="">
        <xdr:nvSpPr>
          <xdr:cNvPr id="12" name="4.1. no" hidden="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 bwMode="auto">
          <a:xfrm>
            <a:off x="598799" y="6914502"/>
            <a:ext cx="648532" cy="24822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No</a:t>
            </a:r>
          </a:p>
        </xdr:txBody>
      </xdr:sp>
      <xdr:sp macro="" textlink="">
        <xdr:nvSpPr>
          <xdr:cNvPr id="13" name="4.1. SI" hidden="1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 bwMode="auto">
          <a:xfrm>
            <a:off x="520189" y="6100864"/>
            <a:ext cx="648532" cy="24822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Si</a:t>
            </a:r>
          </a:p>
        </xdr:txBody>
      </xdr:sp>
      <xdr:sp macro="" textlink="">
        <xdr:nvSpPr>
          <xdr:cNvPr id="14" name="Grupo_Participacion" descr="Participan otros organismos en esta operacion" hidden="1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 bwMode="auto">
          <a:xfrm>
            <a:off x="19050" y="6180159"/>
            <a:ext cx="6524629" cy="2709829"/>
          </a:xfrm>
          <a:prstGeom prst="rect">
            <a:avLst/>
          </a:prstGeom>
          <a:noFill/>
          <a:ln w="9525">
            <a:miter lim="800000"/>
            <a:headEnd/>
            <a:tailEnd/>
          </a:ln>
        </xdr:spPr>
        <xdr:txBody>
          <a:bodyPr vertOverflow="clip" wrap="none" lIns="27432" tIns="18288" rIns="0" bIns="0" anchor="t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23</xdr:row>
          <xdr:rowOff>0</xdr:rowOff>
        </xdr:from>
        <xdr:to>
          <xdr:col>15</xdr:col>
          <xdr:colOff>57150</xdr:colOff>
          <xdr:row>24</xdr:row>
          <xdr:rowOff>9525</xdr:rowOff>
        </xdr:to>
        <xdr:sp macro="" textlink="">
          <xdr:nvSpPr>
            <xdr:cNvPr id="2186" name="Pais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155864</xdr:colOff>
      <xdr:row>0</xdr:row>
      <xdr:rowOff>103912</xdr:rowOff>
    </xdr:from>
    <xdr:to>
      <xdr:col>20</xdr:col>
      <xdr:colOff>43296</xdr:colOff>
      <xdr:row>2</xdr:row>
      <xdr:rowOff>199159</xdr:rowOff>
    </xdr:to>
    <xdr:pic>
      <xdr:nvPicPr>
        <xdr:cNvPr id="128" name="Gráfico 9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864" y="103912"/>
          <a:ext cx="3316432" cy="453835"/>
        </a:xfrm>
        <a:prstGeom prst="rect">
          <a:avLst/>
        </a:prstGeom>
      </xdr:spPr>
    </xdr:pic>
    <xdr:clientData/>
  </xdr:twoCellAnchor>
  <xdr:twoCellAnchor editAs="oneCell">
    <xdr:from>
      <xdr:col>22</xdr:col>
      <xdr:colOff>142875</xdr:colOff>
      <xdr:row>0</xdr:row>
      <xdr:rowOff>114300</xdr:rowOff>
    </xdr:from>
    <xdr:to>
      <xdr:col>32</xdr:col>
      <xdr:colOff>180975</xdr:colOff>
      <xdr:row>2</xdr:row>
      <xdr:rowOff>266700</xdr:rowOff>
    </xdr:to>
    <xdr:pic>
      <xdr:nvPicPr>
        <xdr:cNvPr id="3145" name="Imagen 128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114300"/>
          <a:ext cx="18478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69</xdr:row>
      <xdr:rowOff>114300</xdr:rowOff>
    </xdr:from>
    <xdr:to>
      <xdr:col>25</xdr:col>
      <xdr:colOff>142875</xdr:colOff>
      <xdr:row>84</xdr:row>
      <xdr:rowOff>114300</xdr:rowOff>
    </xdr:to>
    <xdr:grpSp>
      <xdr:nvGrpSpPr>
        <xdr:cNvPr id="3146" name="Grupo 8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GrpSpPr>
          <a:grpSpLocks/>
        </xdr:cNvGrpSpPr>
      </xdr:nvGrpSpPr>
      <xdr:grpSpPr bwMode="auto">
        <a:xfrm>
          <a:off x="609600" y="10991850"/>
          <a:ext cx="4495800" cy="2628900"/>
          <a:chOff x="610466" y="10988262"/>
          <a:chExt cx="4370196" cy="3593963"/>
        </a:xfrm>
      </xdr:grpSpPr>
      <xdr:sp macro="" textlink="">
        <xdr:nvSpPr>
          <xdr:cNvPr id="2" name="Check Box 349" hidden="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 bwMode="auto">
          <a:xfrm>
            <a:off x="610466" y="12264379"/>
            <a:ext cx="4136600" cy="42971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Organización para la Cooperación y el Desarrollo Económico (OCDE).</a:t>
            </a:r>
          </a:p>
        </xdr:txBody>
      </xdr:sp>
      <xdr:sp macro="" textlink="">
        <xdr:nvSpPr>
          <xdr:cNvPr id="3" name="Check Box 350" hidden="1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610466" y="11938839"/>
            <a:ext cx="3523410" cy="44273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Objetivos de Desarrollo Sostenible (ODS).</a:t>
            </a:r>
          </a:p>
        </xdr:txBody>
      </xdr:sp>
      <xdr:sp macro="" textlink="">
        <xdr:nvSpPr>
          <xdr:cNvPr id="4" name="Check Box 351" hidden="1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610466" y="11626321"/>
            <a:ext cx="4370196" cy="42971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Herramienta de Evaluación de Datos (HEDA).</a:t>
            </a:r>
          </a:p>
        </xdr:txBody>
      </xdr:sp>
      <xdr:sp macro="" textlink="">
        <xdr:nvSpPr>
          <xdr:cNvPr id="5" name="Check Box 352" hidden="1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610466" y="11300781"/>
            <a:ext cx="4039268" cy="44273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Estrategia Nacional de Desarrollo Estadístico (ENDE).</a:t>
            </a:r>
          </a:p>
        </xdr:txBody>
      </xdr:sp>
      <xdr:sp macro="" textlink="">
        <xdr:nvSpPr>
          <xdr:cNvPr id="6" name="Check Box 353" hidden="1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610466" y="10988262"/>
            <a:ext cx="3523410" cy="42971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Archivo Nacional de Datos (ANDA).</a:t>
            </a:r>
          </a:p>
        </xdr:txBody>
      </xdr:sp>
      <xdr:sp macro="" textlink="">
        <xdr:nvSpPr>
          <xdr:cNvPr id="7" name="Check Box 356" hidden="1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 bwMode="auto">
          <a:xfrm>
            <a:off x="610466" y="12576898"/>
            <a:ext cx="4136600" cy="44273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Plan Estadístico Nacional (PEN).</a:t>
            </a:r>
          </a:p>
        </xdr:txBody>
      </xdr:sp>
      <xdr:sp macro="" textlink="">
        <xdr:nvSpPr>
          <xdr:cNvPr id="8" name="Check Box 357" hidden="1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 bwMode="auto">
          <a:xfrm>
            <a:off x="610466" y="12889416"/>
            <a:ext cx="4136600" cy="44273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Organización para la Cooperación y el Desarrollo Económico (OCDE).</a:t>
            </a:r>
          </a:p>
        </xdr:txBody>
      </xdr:sp>
      <xdr:sp macro="" textlink="">
        <xdr:nvSpPr>
          <xdr:cNvPr id="9" name="Check Box 358" hidden="1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>
            <a:off x="610466" y="13201935"/>
            <a:ext cx="4136600" cy="44273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Clearinghouse / repositorio de intercambio de datos.</a:t>
            </a:r>
          </a:p>
        </xdr:txBody>
      </xdr:sp>
      <xdr:sp macro="" textlink="">
        <xdr:nvSpPr>
          <xdr:cNvPr id="10" name="Check Box 359" hidden="1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 bwMode="auto">
          <a:xfrm>
            <a:off x="610466" y="13527475"/>
            <a:ext cx="4136600" cy="42971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Otros (Especificar):</a:t>
            </a:r>
          </a:p>
        </xdr:txBody>
      </xdr:sp>
      <xdr:sp macro="" textlink="">
        <xdr:nvSpPr>
          <xdr:cNvPr id="11" name="Check Box 360" hidden="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 bwMode="auto">
          <a:xfrm>
            <a:off x="610466" y="13839994"/>
            <a:ext cx="4136600" cy="42971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No tiene conocimiento.</a:t>
            </a:r>
          </a:p>
        </xdr:txBody>
      </xdr:sp>
      <xdr:sp macro="" textlink="">
        <xdr:nvSpPr>
          <xdr:cNvPr id="2409" name="Check Box 361" hidden="1">
            <a:extLst>
              <a:ext uri="{FF2B5EF4-FFF2-40B4-BE49-F238E27FC236}">
                <a16:creationId xmlns:a16="http://schemas.microsoft.com/office/drawing/2014/main" id="{00000000-0008-0000-0000-000069090000}"/>
              </a:ext>
            </a:extLst>
          </xdr:cNvPr>
          <xdr:cNvSpPr/>
        </xdr:nvSpPr>
        <xdr:spPr bwMode="auto">
          <a:xfrm>
            <a:off x="610466" y="14139490"/>
            <a:ext cx="4136600" cy="44273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No se encuentra vinculada a ningun instrumento identificado.</a:t>
            </a:r>
          </a:p>
        </xdr:txBody>
      </xdr:sp>
    </xdr:grp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374</xdr:row>
          <xdr:rowOff>142875</xdr:rowOff>
        </xdr:from>
        <xdr:to>
          <xdr:col>35</xdr:col>
          <xdr:colOff>0</xdr:colOff>
          <xdr:row>396</xdr:row>
          <xdr:rowOff>0</xdr:rowOff>
        </xdr:to>
        <xdr:grpSp>
          <xdr:nvGrpSpPr>
            <xdr:cNvPr id="3147" name="Group 363">
              <a:extLs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525" y="56511825"/>
              <a:ext cx="6677025" cy="3590925"/>
              <a:chOff x="95" y="515207"/>
              <a:chExt cx="65160" cy="35909"/>
            </a:xfrm>
          </xdr:grpSpPr>
          <xdr:sp macro="" textlink="">
            <xdr:nvSpPr>
              <xdr:cNvPr id="2161" name="Check Box 113" hidden="1">
                <a:extLst>
                  <a:ext uri="{63B3BB69-23CF-44E3-9099-C40C66FF867C}">
                    <a14:compatExt spid="_x0000_s2161"/>
                  </a:ext>
                  <a:ext uri="{FF2B5EF4-FFF2-40B4-BE49-F238E27FC236}">
                    <a16:creationId xmlns:a16="http://schemas.microsoft.com/office/drawing/2014/main" id="{00000000-0008-0000-0000-000071080000}"/>
                  </a:ext>
                </a:extLst>
              </xdr:cNvPr>
              <xdr:cNvSpPr/>
            </xdr:nvSpPr>
            <xdr:spPr bwMode="auto">
              <a:xfrm>
                <a:off x="5753" y="518004"/>
                <a:ext cx="14760" cy="205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20.1.1. Publicación impresa</a:t>
                </a:r>
              </a:p>
            </xdr:txBody>
          </xdr:sp>
          <xdr:sp macro="" textlink="">
            <xdr:nvSpPr>
              <xdr:cNvPr id="2162" name="Check Box 114" hidden="1">
                <a:extLst>
                  <a:ext uri="{63B3BB69-23CF-44E3-9099-C40C66FF867C}">
                    <a14:compatExt spid="_x0000_s2162"/>
                  </a:ext>
                  <a:ext uri="{FF2B5EF4-FFF2-40B4-BE49-F238E27FC236}">
                    <a16:creationId xmlns:a16="http://schemas.microsoft.com/office/drawing/2014/main" id="{00000000-0008-0000-0000-000072080000}"/>
                  </a:ext>
                </a:extLst>
              </xdr:cNvPr>
              <xdr:cNvSpPr/>
            </xdr:nvSpPr>
            <xdr:spPr bwMode="auto">
              <a:xfrm>
                <a:off x="5753" y="519733"/>
                <a:ext cx="26640" cy="20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20.1.2. Publicación en soporte digital (CD, DVD, etc.)</a:t>
                </a:r>
              </a:p>
            </xdr:txBody>
          </xdr:sp>
          <xdr:sp macro="" textlink="">
            <xdr:nvSpPr>
              <xdr:cNvPr id="2163" name="Check Box 115" hidden="1">
                <a:extLst>
                  <a:ext uri="{63B3BB69-23CF-44E3-9099-C40C66FF867C}">
                    <a14:compatExt spid="_x0000_s2163"/>
                  </a:ext>
                  <a:ext uri="{FF2B5EF4-FFF2-40B4-BE49-F238E27FC236}">
                    <a16:creationId xmlns:a16="http://schemas.microsoft.com/office/drawing/2014/main" id="{00000000-0008-0000-0000-000073080000}"/>
                  </a:ext>
                </a:extLst>
              </xdr:cNvPr>
              <xdr:cNvSpPr/>
            </xdr:nvSpPr>
            <xdr:spPr bwMode="auto">
              <a:xfrm>
                <a:off x="5753" y="521461"/>
                <a:ext cx="44280" cy="217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20.1.3. Publicación por internet. Enlace a página Web donde se hayan publicado:</a:t>
                </a:r>
              </a:p>
            </xdr:txBody>
          </xdr:sp>
          <xdr:sp macro="" textlink="">
            <xdr:nvSpPr>
              <xdr:cNvPr id="2164" name="Check Box 116" hidden="1">
                <a:extLst>
                  <a:ext uri="{63B3BB69-23CF-44E3-9099-C40C66FF867C}">
                    <a14:compatExt spid="_x0000_s2164"/>
                  </a:ext>
                  <a:ext uri="{FF2B5EF4-FFF2-40B4-BE49-F238E27FC236}">
                    <a16:creationId xmlns:a16="http://schemas.microsoft.com/office/drawing/2014/main" id="{00000000-0008-0000-0000-000074080000}"/>
                  </a:ext>
                </a:extLst>
              </xdr:cNvPr>
              <xdr:cNvSpPr/>
            </xdr:nvSpPr>
            <xdr:spPr bwMode="auto">
              <a:xfrm>
                <a:off x="9472" y="525098"/>
                <a:ext cx="30240" cy="195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20.1.3.1. Resultados agregados (Por ejemplo tablas, índices)</a:t>
                </a:r>
              </a:p>
            </xdr:txBody>
          </xdr:sp>
          <xdr:sp macro="" textlink="">
            <xdr:nvSpPr>
              <xdr:cNvPr id="2165" name="Check Box 117" hidden="1">
                <a:extLst>
                  <a:ext uri="{63B3BB69-23CF-44E3-9099-C40C66FF867C}">
                    <a14:compatExt spid="_x0000_s2165"/>
                  </a:ext>
                  <a:ext uri="{FF2B5EF4-FFF2-40B4-BE49-F238E27FC236}">
                    <a16:creationId xmlns:a16="http://schemas.microsoft.com/office/drawing/2014/main" id="{00000000-0008-0000-0000-000075080000}"/>
                  </a:ext>
                </a:extLst>
              </xdr:cNvPr>
              <xdr:cNvSpPr/>
            </xdr:nvSpPr>
            <xdr:spPr bwMode="auto">
              <a:xfrm>
                <a:off x="9453" y="528720"/>
                <a:ext cx="14888" cy="2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20.1.3.2. Microdatos</a:t>
                </a:r>
              </a:p>
            </xdr:txBody>
          </xdr:sp>
          <xdr:sp macro="" textlink="">
            <xdr:nvSpPr>
              <xdr:cNvPr id="2166" name="Check Box 118" hidden="1">
                <a:extLst>
                  <a:ext uri="{63B3BB69-23CF-44E3-9099-C40C66FF867C}">
                    <a14:compatExt spid="_x0000_s2166"/>
                  </a:ext>
                  <a:ext uri="{FF2B5EF4-FFF2-40B4-BE49-F238E27FC236}">
                    <a16:creationId xmlns:a16="http://schemas.microsoft.com/office/drawing/2014/main" id="{00000000-0008-0000-0000-000076080000}"/>
                  </a:ext>
                </a:extLst>
              </xdr:cNvPr>
              <xdr:cNvSpPr/>
            </xdr:nvSpPr>
            <xdr:spPr bwMode="auto">
              <a:xfrm>
                <a:off x="9457" y="532346"/>
                <a:ext cx="21240" cy="205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20.1.3.3. Información georreferenciada</a:t>
                </a:r>
              </a:p>
            </xdr:txBody>
          </xdr:sp>
          <xdr:sp macro="" textlink="">
            <xdr:nvSpPr>
              <xdr:cNvPr id="2167" name="Check Box 119" hidden="1">
                <a:extLst>
                  <a:ext uri="{63B3BB69-23CF-44E3-9099-C40C66FF867C}">
                    <a14:compatExt spid="_x0000_s2167"/>
                  </a:ext>
                  <a:ext uri="{FF2B5EF4-FFF2-40B4-BE49-F238E27FC236}">
                    <a16:creationId xmlns:a16="http://schemas.microsoft.com/office/drawing/2014/main" id="{00000000-0008-0000-0000-000077080000}"/>
                  </a:ext>
                </a:extLst>
              </xdr:cNvPr>
              <xdr:cNvSpPr/>
            </xdr:nvSpPr>
            <xdr:spPr bwMode="auto">
              <a:xfrm>
                <a:off x="9472" y="535892"/>
                <a:ext cx="17409" cy="19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20.1.3.4. Metodología utilizada</a:t>
                </a:r>
              </a:p>
            </xdr:txBody>
          </xdr:sp>
          <xdr:sp macro="" textlink="">
            <xdr:nvSpPr>
              <xdr:cNvPr id="2168" name="Check Box 120" hidden="1">
                <a:extLst>
                  <a:ext uri="{63B3BB69-23CF-44E3-9099-C40C66FF867C}">
                    <a14:compatExt spid="_x0000_s2168"/>
                  </a:ext>
                  <a:ext uri="{FF2B5EF4-FFF2-40B4-BE49-F238E27FC236}">
                    <a16:creationId xmlns:a16="http://schemas.microsoft.com/office/drawing/2014/main" id="{00000000-0008-0000-0000-000078080000}"/>
                  </a:ext>
                </a:extLst>
              </xdr:cNvPr>
              <xdr:cNvSpPr/>
            </xdr:nvSpPr>
            <xdr:spPr bwMode="auto">
              <a:xfrm>
                <a:off x="9472" y="539240"/>
                <a:ext cx="14760" cy="219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20.1.3.5. Cuestionario</a:t>
                </a:r>
              </a:p>
            </xdr:txBody>
          </xdr:sp>
          <xdr:sp macro="" textlink="">
            <xdr:nvSpPr>
              <xdr:cNvPr id="2290" name="Option Button 242" hidden="1">
                <a:extLst>
                  <a:ext uri="{63B3BB69-23CF-44E3-9099-C40C66FF867C}">
                    <a14:compatExt spid="_x0000_s2290"/>
                  </a:ext>
                  <a:ext uri="{FF2B5EF4-FFF2-40B4-BE49-F238E27FC236}">
                    <a16:creationId xmlns:a16="http://schemas.microsoft.com/office/drawing/2014/main" id="{00000000-0008-0000-0000-0000F2080000}"/>
                  </a:ext>
                </a:extLst>
              </xdr:cNvPr>
              <xdr:cNvSpPr/>
            </xdr:nvSpPr>
            <xdr:spPr bwMode="auto">
              <a:xfrm>
                <a:off x="4242" y="515778"/>
                <a:ext cx="12240" cy="20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20.1. Difusión Pública</a:t>
                </a:r>
              </a:p>
            </xdr:txBody>
          </xdr:sp>
          <xdr:sp macro="" textlink="">
            <xdr:nvSpPr>
              <xdr:cNvPr id="2291" name="Option Button 243" hidden="1">
                <a:extLst>
                  <a:ext uri="{63B3BB69-23CF-44E3-9099-C40C66FF867C}">
                    <a14:compatExt spid="_x0000_s2291"/>
                  </a:ext>
                  <a:ext uri="{FF2B5EF4-FFF2-40B4-BE49-F238E27FC236}">
                    <a16:creationId xmlns:a16="http://schemas.microsoft.com/office/drawing/2014/main" id="{00000000-0008-0000-0000-0000F3080000}"/>
                  </a:ext>
                </a:extLst>
              </xdr:cNvPr>
              <xdr:cNvSpPr/>
            </xdr:nvSpPr>
            <xdr:spPr bwMode="auto">
              <a:xfrm>
                <a:off x="3592" y="543782"/>
                <a:ext cx="23040" cy="209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20.2. Limitada a petición del usuario</a:t>
                </a:r>
              </a:p>
            </xdr:txBody>
          </xdr:sp>
          <xdr:sp macro="" textlink="">
            <xdr:nvSpPr>
              <xdr:cNvPr id="2292" name="Option Button 244" hidden="1">
                <a:extLst>
                  <a:ext uri="{63B3BB69-23CF-44E3-9099-C40C66FF867C}">
                    <a14:compatExt spid="_x0000_s2292"/>
                  </a:ext>
                  <a:ext uri="{FF2B5EF4-FFF2-40B4-BE49-F238E27FC236}">
                    <a16:creationId xmlns:a16="http://schemas.microsoft.com/office/drawing/2014/main" id="{00000000-0008-0000-0000-0000F4080000}"/>
                  </a:ext>
                </a:extLst>
              </xdr:cNvPr>
              <xdr:cNvSpPr/>
            </xdr:nvSpPr>
            <xdr:spPr bwMode="auto">
              <a:xfrm>
                <a:off x="3591" y="545592"/>
                <a:ext cx="33930" cy="22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20.3. Estadística exclusiva para uso interno de la unidad responsable</a:t>
                </a:r>
              </a:p>
            </xdr:txBody>
          </xdr:sp>
          <xdr:sp macro="" textlink="">
            <xdr:nvSpPr>
              <xdr:cNvPr id="2293" name="Option Button 245" hidden="1">
                <a:extLst>
                  <a:ext uri="{63B3BB69-23CF-44E3-9099-C40C66FF867C}">
                    <a14:compatExt spid="_x0000_s2293"/>
                  </a:ext>
                  <a:ext uri="{FF2B5EF4-FFF2-40B4-BE49-F238E27FC236}">
                    <a16:creationId xmlns:a16="http://schemas.microsoft.com/office/drawing/2014/main" id="{00000000-0008-0000-0000-0000F5080000}"/>
                  </a:ext>
                </a:extLst>
              </xdr:cNvPr>
              <xdr:cNvSpPr/>
            </xdr:nvSpPr>
            <xdr:spPr bwMode="auto">
              <a:xfrm>
                <a:off x="3684" y="547782"/>
                <a:ext cx="14040" cy="20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20.4. Aún no publicada</a:t>
                </a:r>
              </a:p>
            </xdr:txBody>
          </xdr:sp>
          <xdr:sp macro="" textlink="">
            <xdr:nvSpPr>
              <xdr:cNvPr id="2289" name="20. Tipo de difusión" hidden="1">
                <a:extLst>
                  <a:ext uri="{63B3BB69-23CF-44E3-9099-C40C66FF867C}">
                    <a14:compatExt spid="_x0000_s2289"/>
                  </a:ext>
                  <a:ext uri="{FF2B5EF4-FFF2-40B4-BE49-F238E27FC236}">
                    <a16:creationId xmlns:a16="http://schemas.microsoft.com/office/drawing/2014/main" id="{00000000-0008-0000-0000-0000F1080000}"/>
                  </a:ext>
                </a:extLst>
              </xdr:cNvPr>
              <xdr:cNvSpPr/>
            </xdr:nvSpPr>
            <xdr:spPr bwMode="auto">
              <a:xfrm>
                <a:off x="95" y="515207"/>
                <a:ext cx="65160" cy="3590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xdr:twoCellAnchor editAs="oneCell">
    <xdr:from>
      <xdr:col>1</xdr:col>
      <xdr:colOff>104775</xdr:colOff>
      <xdr:row>179</xdr:row>
      <xdr:rowOff>38100</xdr:rowOff>
    </xdr:from>
    <xdr:to>
      <xdr:col>37</xdr:col>
      <xdr:colOff>57150</xdr:colOff>
      <xdr:row>357</xdr:row>
      <xdr:rowOff>57150</xdr:rowOff>
    </xdr:to>
    <xdr:grpSp>
      <xdr:nvGrpSpPr>
        <xdr:cNvPr id="3148" name="Group 372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GrpSpPr>
          <a:grpSpLocks/>
        </xdr:cNvGrpSpPr>
      </xdr:nvGrpSpPr>
      <xdr:grpSpPr bwMode="auto">
        <a:xfrm>
          <a:off x="495300" y="27384375"/>
          <a:ext cx="6629400" cy="27222450"/>
          <a:chOff x="782" y="228178"/>
          <a:chExt cx="64750" cy="271688"/>
        </a:xfrm>
      </xdr:grpSpPr>
      <xdr:sp macro="" textlink="">
        <xdr:nvSpPr>
          <xdr:cNvPr id="23" name="Option Button 288" hidden="1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 bwMode="auto">
          <a:xfrm>
            <a:off x="1076" y="232646"/>
            <a:ext cx="64456" cy="21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11.1.3. Mediante enumeración por muestreo no probabilístico (Ej.: Encuesta de Satisfacción a Usuarios, Encuesta Pre Electorales)</a:t>
            </a:r>
          </a:p>
        </xdr:txBody>
      </xdr:sp>
      <xdr:sp macro="" textlink="">
        <xdr:nvSpPr>
          <xdr:cNvPr id="24" name="Option Button 287" hidden="1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 bwMode="auto">
          <a:xfrm>
            <a:off x="1076" y="230364"/>
            <a:ext cx="64456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11.1.2. Mediante enumeración por muestreo probabilístico (Ej.: Encuesta Permanente de Hogares, Índice de precios)</a:t>
            </a:r>
          </a:p>
        </xdr:txBody>
      </xdr:sp>
      <xdr:sp macro="" textlink="">
        <xdr:nvSpPr>
          <xdr:cNvPr id="25" name="Option Button 286" hidden="1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 bwMode="auto">
          <a:xfrm>
            <a:off x="1076" y="228178"/>
            <a:ext cx="64456" cy="199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11.1.1. Mediante censo o enumeración completa. (Ej.: Censo Económico Nacional, Censo Nacional de Población y Viviendas)</a:t>
            </a:r>
          </a:p>
        </xdr:txBody>
      </xdr:sp>
      <xdr:sp macro="" textlink="">
        <xdr:nvSpPr>
          <xdr:cNvPr id="26" name="Option Button 307" hidden="1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 bwMode="auto">
          <a:xfrm>
            <a:off x="6757" y="465073"/>
            <a:ext cx="28506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17.6. Asunción / Área Metropolitana / Dpto. Central</a:t>
            </a:r>
          </a:p>
        </xdr:txBody>
      </xdr:sp>
      <xdr:sp macro="" textlink="">
        <xdr:nvSpPr>
          <xdr:cNvPr id="27" name="Option Button 308" hidden="1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 bwMode="auto">
          <a:xfrm>
            <a:off x="6757" y="467355"/>
            <a:ext cx="14008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17.7. Barrio / Localidad</a:t>
            </a:r>
          </a:p>
        </xdr:txBody>
      </xdr:sp>
      <xdr:sp macro="" textlink="">
        <xdr:nvSpPr>
          <xdr:cNvPr id="28" name="Option Button 309" hidden="1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 bwMode="auto">
          <a:xfrm>
            <a:off x="6757" y="469636"/>
            <a:ext cx="19787" cy="199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17.8. Otras coberturas. Especificar:</a:t>
            </a:r>
          </a:p>
        </xdr:txBody>
      </xdr:sp>
      <xdr:sp macro="" textlink="">
        <xdr:nvSpPr>
          <xdr:cNvPr id="29" name="Option Button 310" hidden="1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 bwMode="auto">
          <a:xfrm>
            <a:off x="6757" y="471823"/>
            <a:ext cx="31738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17.9. No aplicable (Ej.: Anuarios, elaboración de Metodología)</a:t>
            </a:r>
          </a:p>
        </xdr:txBody>
      </xdr:sp>
      <xdr:sp macro="" textlink="">
        <xdr:nvSpPr>
          <xdr:cNvPr id="30" name="Option Button 322" hidden="1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 bwMode="auto">
          <a:xfrm>
            <a:off x="6757" y="484086"/>
            <a:ext cx="12245" cy="190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18.1. Nacional</a:t>
            </a:r>
          </a:p>
        </xdr:txBody>
      </xdr:sp>
      <xdr:sp macro="" textlink="">
        <xdr:nvSpPr>
          <xdr:cNvPr id="31" name="Option Button 323" hidden="1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 bwMode="auto">
          <a:xfrm>
            <a:off x="6757" y="486272"/>
            <a:ext cx="12539" cy="228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18.2. Departamental</a:t>
            </a:r>
          </a:p>
        </xdr:txBody>
      </xdr:sp>
      <xdr:sp macro="" textlink="">
        <xdr:nvSpPr>
          <xdr:cNvPr id="32" name="Option Button 324" hidden="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 bwMode="auto">
          <a:xfrm>
            <a:off x="6757" y="488744"/>
            <a:ext cx="11559" cy="199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18.5. Distrito</a:t>
            </a:r>
          </a:p>
        </xdr:txBody>
      </xdr:sp>
      <xdr:sp macro="" textlink="">
        <xdr:nvSpPr>
          <xdr:cNvPr id="33" name="Option Button 331" hidden="1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 bwMode="auto">
          <a:xfrm>
            <a:off x="6757" y="490930"/>
            <a:ext cx="26644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18.6. Asunción / Área Metropolitana / Dpto. Central</a:t>
            </a:r>
          </a:p>
        </xdr:txBody>
      </xdr:sp>
      <xdr:sp macro="" textlink="">
        <xdr:nvSpPr>
          <xdr:cNvPr id="34" name="Option Button 332" hidden="1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 bwMode="auto">
          <a:xfrm>
            <a:off x="6757" y="493212"/>
            <a:ext cx="13714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18.7. Barrio / Localidad</a:t>
            </a:r>
          </a:p>
        </xdr:txBody>
      </xdr:sp>
      <xdr:sp macro="" textlink="">
        <xdr:nvSpPr>
          <xdr:cNvPr id="35" name="Option Button 333" hidden="1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 bwMode="auto">
          <a:xfrm>
            <a:off x="6757" y="495493"/>
            <a:ext cx="21257" cy="21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18.8. Otras desagregaciones. Especificar:</a:t>
            </a:r>
          </a:p>
        </xdr:txBody>
      </xdr:sp>
      <xdr:sp macro="" textlink="">
        <xdr:nvSpPr>
          <xdr:cNvPr id="36" name="Option Button 334" hidden="1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 bwMode="auto">
          <a:xfrm>
            <a:off x="6757" y="497775"/>
            <a:ext cx="32032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18.9. No aplicable. (Ej.: Anuarios / elaboración de Metodología)</a:t>
            </a:r>
          </a:p>
        </xdr:txBody>
      </xdr:sp>
      <xdr:sp macro="" textlink="">
        <xdr:nvSpPr>
          <xdr:cNvPr id="37" name="Option Button 335" hidden="1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 bwMode="auto">
          <a:xfrm>
            <a:off x="978" y="234927"/>
            <a:ext cx="33208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11.1.4. En forma combinada por censo y muestreo</a:t>
            </a:r>
          </a:p>
        </xdr:txBody>
      </xdr:sp>
      <xdr:sp macro="" textlink="">
        <xdr:nvSpPr>
          <xdr:cNvPr id="38" name="Option Button 336" hidden="1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 bwMode="auto">
          <a:xfrm>
            <a:off x="978" y="236924"/>
            <a:ext cx="62889" cy="475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11.1.5. Mediante encuestas o estudios a informantes calificados. (Ej.: Encuesta Cualitativa de la Construcción, Relevamiento Sistemático de la Producción Agrícola)</a:t>
            </a:r>
          </a:p>
        </xdr:txBody>
      </xdr:sp>
      <xdr:sp macro="" textlink="">
        <xdr:nvSpPr>
          <xdr:cNvPr id="39" name="Option Button 337" hidden="1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 bwMode="auto">
          <a:xfrm>
            <a:off x="880" y="245099"/>
            <a:ext cx="61909" cy="399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11.2.1. Enumeración completa de datos administrativos originales. (Ej.: registros de hechos vitales, matriculados escolares, consultas médicas en centros asistenciales, etc.)</a:t>
            </a:r>
          </a:p>
        </xdr:txBody>
      </xdr:sp>
      <xdr:sp macro="" textlink="">
        <xdr:nvSpPr>
          <xdr:cNvPr id="40" name="Option Button 338" hidden="1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 bwMode="auto">
          <a:xfrm>
            <a:off x="880" y="248997"/>
            <a:ext cx="61615" cy="361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11.2.2. Enumeración por muestreo de datos administrativos. (Ej.: Encuesta a Profesionales Independientes Matriculados Activos - EPIMA)</a:t>
            </a:r>
          </a:p>
        </xdr:txBody>
      </xdr:sp>
      <xdr:sp macro="" textlink="">
        <xdr:nvSpPr>
          <xdr:cNvPr id="41" name="Option Button 339" hidden="1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 bwMode="auto">
          <a:xfrm>
            <a:off x="880" y="253370"/>
            <a:ext cx="63085" cy="570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11.2.3. Formulario estadístico o elaboración de resúmenes estadísticos con base en un acto administrativo. (Ej.: planillas de totales de permisos de edificación por municipios; estados financieros consolidados de las bolsas de valores donde se estudian sólo dos variables: activos, pasivos y patrimonios; ingresos y gastos por institución)</a:t>
            </a:r>
          </a:p>
        </xdr:txBody>
      </xdr:sp>
      <xdr:sp macro="" textlink="">
        <xdr:nvSpPr>
          <xdr:cNvPr id="42" name="Option Button 340" hidden="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 bwMode="auto">
          <a:xfrm>
            <a:off x="880" y="262305"/>
            <a:ext cx="52603" cy="21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11.3.1. Utilización conjunta de datos estadísticos y administrativos. (Ej.: proyecciones; cuentas nacionales)</a:t>
            </a:r>
          </a:p>
        </xdr:txBody>
      </xdr:sp>
      <xdr:sp macro="" textlink="">
        <xdr:nvSpPr>
          <xdr:cNvPr id="43" name="Option Button 341" hidden="1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 bwMode="auto">
          <a:xfrm>
            <a:off x="880" y="264967"/>
            <a:ext cx="54758" cy="21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11.3.2. Obtención de estadísticas derivadas de otros resultados estadísticos. (Ej.: Tablas de mortalidad; indicadores)</a:t>
            </a:r>
          </a:p>
        </xdr:txBody>
      </xdr:sp>
      <xdr:sp macro="" textlink="">
        <xdr:nvSpPr>
          <xdr:cNvPr id="44" name="Option Button 342" hidden="1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/>
        </xdr:nvSpPr>
        <xdr:spPr bwMode="auto">
          <a:xfrm>
            <a:off x="880" y="267724"/>
            <a:ext cx="51526" cy="21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11.3.3. Recopilación de resultados estadísticos propios o ajenos. (Ej.: Anuarios; Compendios)</a:t>
            </a:r>
          </a:p>
        </xdr:txBody>
      </xdr:sp>
      <xdr:sp macro="" textlink="">
        <xdr:nvSpPr>
          <xdr:cNvPr id="45" name="Option Button 343" hidden="1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 bwMode="auto">
          <a:xfrm>
            <a:off x="880" y="270576"/>
            <a:ext cx="42122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11.3.4. Obtención de datos a partir de fuentes secundarias. (Ej.: diarios o periódicos)</a:t>
            </a:r>
          </a:p>
        </xdr:txBody>
      </xdr:sp>
      <xdr:sp macro="" textlink="">
        <xdr:nvSpPr>
          <xdr:cNvPr id="46" name="Option Button 344" hidden="1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 bwMode="auto">
          <a:xfrm>
            <a:off x="880" y="277040"/>
            <a:ext cx="52897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11.4.1. Marcos muestrales. (Ej.: Marco Muestral de Viviendas del Paraguay - (INE) Ex. DGEEC)</a:t>
            </a:r>
          </a:p>
        </xdr:txBody>
      </xdr:sp>
      <xdr:sp macro="" textlink="">
        <xdr:nvSpPr>
          <xdr:cNvPr id="47" name="Option Button 345" hidden="1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 bwMode="auto">
          <a:xfrm>
            <a:off x="782" y="279607"/>
            <a:ext cx="34971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11.4.2. Directorios. (Ej.: Empresas; Domicilios; Unidades Económicas)</a:t>
            </a:r>
          </a:p>
        </xdr:txBody>
      </xdr:sp>
      <xdr:sp macro="" textlink="">
        <xdr:nvSpPr>
          <xdr:cNvPr id="48" name="Option Button 346" hidden="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/>
        </xdr:nvSpPr>
        <xdr:spPr bwMode="auto">
          <a:xfrm>
            <a:off x="782" y="282364"/>
            <a:ext cx="24196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11.4.3. Cartografía. (Ej.: GIS, Base Geográfica)</a:t>
            </a:r>
          </a:p>
        </xdr:txBody>
      </xdr:sp>
      <xdr:sp macro="" textlink="">
        <xdr:nvSpPr>
          <xdr:cNvPr id="49" name="Option Button 347" hidden="1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/>
        </xdr:nvSpPr>
        <xdr:spPr bwMode="auto">
          <a:xfrm>
            <a:off x="782" y="285025"/>
            <a:ext cx="55836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11.4.4. Nomenclatura; clasificaciones; códigos. (Ej.: Código de productos, de ocupaciones, de actividades, geográfico)</a:t>
            </a:r>
          </a:p>
        </xdr:txBody>
      </xdr:sp>
      <xdr:sp macro="" textlink="">
        <xdr:nvSpPr>
          <xdr:cNvPr id="50" name="Option Button 348" hidden="1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/>
        </xdr:nvSpPr>
        <xdr:spPr bwMode="auto">
          <a:xfrm>
            <a:off x="782" y="292250"/>
            <a:ext cx="20179" cy="20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Especificar. (Ej.: imágenes satelitales)</a:t>
            </a:r>
          </a:p>
        </xdr:txBody>
      </xdr:sp>
    </xdr:grp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334</xdr:row>
          <xdr:rowOff>9525</xdr:rowOff>
        </xdr:from>
        <xdr:to>
          <xdr:col>17</xdr:col>
          <xdr:colOff>114300</xdr:colOff>
          <xdr:row>335</xdr:row>
          <xdr:rowOff>38100</xdr:rowOff>
        </xdr:to>
        <xdr:sp macro="" textlink="">
          <xdr:nvSpPr>
            <xdr:cNvPr id="2912" name="Option Button 864" hidden="1">
              <a:extLst>
                <a:ext uri="{63B3BB69-23CF-44E3-9099-C40C66FF867C}">
                  <a14:compatExt spid="_x0000_s2912"/>
                </a:ext>
                <a:ext uri="{FF2B5EF4-FFF2-40B4-BE49-F238E27FC236}">
                  <a16:creationId xmlns:a16="http://schemas.microsoft.com/office/drawing/2014/main" id="{00000000-0008-0000-0000-00006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PY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17.5. Distrito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19050</xdr:colOff>
      <xdr:row>70</xdr:row>
      <xdr:rowOff>0</xdr:rowOff>
    </xdr:from>
    <xdr:to>
      <xdr:col>25</xdr:col>
      <xdr:colOff>142875</xdr:colOff>
      <xdr:row>83</xdr:row>
      <xdr:rowOff>66675</xdr:rowOff>
    </xdr:to>
    <xdr:grpSp>
      <xdr:nvGrpSpPr>
        <xdr:cNvPr id="3149" name="Group 857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GrpSpPr>
          <a:grpSpLocks/>
        </xdr:cNvGrpSpPr>
      </xdr:nvGrpSpPr>
      <xdr:grpSpPr bwMode="auto">
        <a:xfrm>
          <a:off x="600075" y="10991850"/>
          <a:ext cx="4505325" cy="2400300"/>
          <a:chOff x="6001" y="109882"/>
          <a:chExt cx="43805" cy="32810"/>
        </a:xfrm>
      </xdr:grpSpPr>
      <xdr:sp macro="" textlink="">
        <xdr:nvSpPr>
          <xdr:cNvPr id="51" name="Check Box 349" hidden="1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/>
        </xdr:nvSpPr>
        <xdr:spPr bwMode="auto">
          <a:xfrm>
            <a:off x="6098" y="122641"/>
            <a:ext cx="41371" cy="44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Archivo Nacional de Dato(ANDA)s </a:t>
            </a:r>
          </a:p>
        </xdr:txBody>
      </xdr:sp>
      <xdr:sp macro="" textlink="">
        <xdr:nvSpPr>
          <xdr:cNvPr id="52" name="Check Box 350" hidden="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/>
        </xdr:nvSpPr>
        <xdr:spPr bwMode="auto">
          <a:xfrm>
            <a:off x="6098" y="119386"/>
            <a:ext cx="35239" cy="44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Requerimientos o indicadores (OCDE)</a:t>
            </a:r>
          </a:p>
        </xdr:txBody>
      </xdr:sp>
      <xdr:sp macro="" textlink="">
        <xdr:nvSpPr>
          <xdr:cNvPr id="53" name="Check Box 351" hidden="1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/>
        </xdr:nvSpPr>
        <xdr:spPr bwMode="auto">
          <a:xfrm>
            <a:off x="6098" y="116262"/>
            <a:ext cx="43708" cy="377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Objetivos de Desarrollo Sostenible (ODS)</a:t>
            </a:r>
          </a:p>
        </xdr:txBody>
      </xdr:sp>
      <xdr:sp macro="" textlink="">
        <xdr:nvSpPr>
          <xdr:cNvPr id="54" name="Check Box 352" hidden="1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/>
        </xdr:nvSpPr>
        <xdr:spPr bwMode="auto">
          <a:xfrm>
            <a:off x="6098" y="113007"/>
            <a:ext cx="40398" cy="44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Estrategia Nacional de Desarrollo Estadístico (ENDE)</a:t>
            </a:r>
          </a:p>
        </xdr:txBody>
      </xdr:sp>
      <xdr:sp macro="" textlink="">
        <xdr:nvSpPr>
          <xdr:cNvPr id="55" name="Check Box 353" hidden="1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/>
        </xdr:nvSpPr>
        <xdr:spPr bwMode="auto">
          <a:xfrm>
            <a:off x="6098" y="109882"/>
            <a:ext cx="35239" cy="429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Plan Estadístico Nacional (PEN)</a:t>
            </a:r>
          </a:p>
        </xdr:txBody>
      </xdr:sp>
      <xdr:sp macro="" textlink="">
        <xdr:nvSpPr>
          <xdr:cNvPr id="56" name="Check Box 356" hidden="1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/>
        </xdr:nvSpPr>
        <xdr:spPr bwMode="auto">
          <a:xfrm>
            <a:off x="6098" y="125766"/>
            <a:ext cx="41371" cy="44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Herramienta de Evaluacipon de Datos (HEDA)</a:t>
            </a:r>
          </a:p>
        </xdr:txBody>
      </xdr:sp>
      <xdr:sp macro="" textlink="">
        <xdr:nvSpPr>
          <xdr:cNvPr id="57" name="Check Box 357" hidden="1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/>
        </xdr:nvSpPr>
        <xdr:spPr bwMode="auto">
          <a:xfrm>
            <a:off x="6098" y="128891"/>
            <a:ext cx="41371" cy="44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Clearinghouse / Repositorio de intercambio de datos o metadatos</a:t>
            </a:r>
          </a:p>
        </xdr:txBody>
      </xdr:sp>
      <xdr:sp macro="" textlink="">
        <xdr:nvSpPr>
          <xdr:cNvPr id="58" name="Check Box 358" hidden="1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/>
        </xdr:nvSpPr>
        <xdr:spPr bwMode="auto">
          <a:xfrm>
            <a:off x="6293" y="132146"/>
            <a:ext cx="41371" cy="429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Otros. Especificar: </a:t>
            </a:r>
          </a:p>
        </xdr:txBody>
      </xdr:sp>
      <xdr:sp macro="" textlink="">
        <xdr:nvSpPr>
          <xdr:cNvPr id="59" name="Check Box 360" hidden="1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/>
        </xdr:nvSpPr>
        <xdr:spPr bwMode="auto">
          <a:xfrm>
            <a:off x="6098" y="138395"/>
            <a:ext cx="41371" cy="429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No tiene conocimiento</a:t>
            </a:r>
          </a:p>
        </xdr:txBody>
      </xdr:sp>
      <xdr:sp macro="" textlink="">
        <xdr:nvSpPr>
          <xdr:cNvPr id="60" name="Check Box 359" hidden="1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/>
        </xdr:nvSpPr>
        <xdr:spPr bwMode="auto">
          <a:xfrm>
            <a:off x="6001" y="135401"/>
            <a:ext cx="34168" cy="429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No se encuentra vinculada a ningún instrumento identificado</a:t>
            </a:r>
          </a:p>
        </xdr:txBody>
      </xdr:sp>
    </xdr:grpSp>
    <xdr:clientData/>
  </xdr:twoCellAnchor>
  <xdr:twoCellAnchor>
    <xdr:from>
      <xdr:col>1</xdr:col>
      <xdr:colOff>133350</xdr:colOff>
      <xdr:row>179</xdr:row>
      <xdr:rowOff>38100</xdr:rowOff>
    </xdr:from>
    <xdr:to>
      <xdr:col>39</xdr:col>
      <xdr:colOff>57150</xdr:colOff>
      <xdr:row>357</xdr:row>
      <xdr:rowOff>85725</xdr:rowOff>
    </xdr:to>
    <xdr:grpSp>
      <xdr:nvGrpSpPr>
        <xdr:cNvPr id="3150" name="Group 863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GrpSpPr>
          <a:grpSpLocks/>
        </xdr:cNvGrpSpPr>
      </xdr:nvGrpSpPr>
      <xdr:grpSpPr bwMode="auto">
        <a:xfrm>
          <a:off x="523875" y="27384375"/>
          <a:ext cx="6981825" cy="27251025"/>
          <a:chOff x="782" y="228178"/>
          <a:chExt cx="64750" cy="271688"/>
        </a:xfrm>
      </xdr:grpSpPr>
      <xdr:sp macro="" textlink="">
        <xdr:nvSpPr>
          <xdr:cNvPr id="62" name="Option Button 288" hidden="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/>
        </xdr:nvSpPr>
        <xdr:spPr bwMode="auto">
          <a:xfrm>
            <a:off x="1061" y="232641"/>
            <a:ext cx="64471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11.1.3. Mediante enumeración por muestreo no probabilístico (Ej.: Encuesta de Satisfacción a Usuarios, Encuesta Pre Electorales)</a:t>
            </a:r>
          </a:p>
        </xdr:txBody>
      </xdr:sp>
      <xdr:sp macro="" textlink="">
        <xdr:nvSpPr>
          <xdr:cNvPr id="63" name="Option Button 287" hidden="1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/>
        </xdr:nvSpPr>
        <xdr:spPr bwMode="auto">
          <a:xfrm>
            <a:off x="1061" y="230362"/>
            <a:ext cx="64471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11.1.2. Mediante enumeración por muestreo probabilístico (Ej.: Encuesta Permanente de Hogares, Índice de precios)</a:t>
            </a:r>
          </a:p>
        </xdr:txBody>
      </xdr:sp>
      <xdr:sp macro="" textlink="">
        <xdr:nvSpPr>
          <xdr:cNvPr id="2240" name="Option Button 286" hidden="1">
            <a:extLst>
              <a:ext uri="{FF2B5EF4-FFF2-40B4-BE49-F238E27FC236}">
                <a16:creationId xmlns:a16="http://schemas.microsoft.com/office/drawing/2014/main" id="{00000000-0008-0000-0000-0000C0080000}"/>
              </a:ext>
            </a:extLst>
          </xdr:cNvPr>
          <xdr:cNvSpPr/>
        </xdr:nvSpPr>
        <xdr:spPr bwMode="auto">
          <a:xfrm>
            <a:off x="1061" y="228178"/>
            <a:ext cx="64471" cy="199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11.1.1. Mediante censo o enumeración completa. (Ej.: Censo Económico Nacional, Censo Nacional de Población y Viviendas)</a:t>
            </a:r>
          </a:p>
        </xdr:txBody>
      </xdr:sp>
      <xdr:sp macro="" textlink="">
        <xdr:nvSpPr>
          <xdr:cNvPr id="2241" name="Option Button 307" hidden="1">
            <a:extLst>
              <a:ext uri="{FF2B5EF4-FFF2-40B4-BE49-F238E27FC236}">
                <a16:creationId xmlns:a16="http://schemas.microsoft.com/office/drawing/2014/main" id="{00000000-0008-0000-0000-0000C1080000}"/>
              </a:ext>
            </a:extLst>
          </xdr:cNvPr>
          <xdr:cNvSpPr/>
        </xdr:nvSpPr>
        <xdr:spPr bwMode="auto">
          <a:xfrm>
            <a:off x="6736" y="465110"/>
            <a:ext cx="28468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17.6. Asunción / Área Metropolitana / Dpto. Central</a:t>
            </a:r>
          </a:p>
        </xdr:txBody>
      </xdr:sp>
      <xdr:sp macro="" textlink="">
        <xdr:nvSpPr>
          <xdr:cNvPr id="2242" name="Option Button 308" hidden="1">
            <a:extLst>
              <a:ext uri="{FF2B5EF4-FFF2-40B4-BE49-F238E27FC236}">
                <a16:creationId xmlns:a16="http://schemas.microsoft.com/office/drawing/2014/main" id="{00000000-0008-0000-0000-0000C2080000}"/>
              </a:ext>
            </a:extLst>
          </xdr:cNvPr>
          <xdr:cNvSpPr/>
        </xdr:nvSpPr>
        <xdr:spPr bwMode="auto">
          <a:xfrm>
            <a:off x="6736" y="467389"/>
            <a:ext cx="14048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17.7. Barrio / Localidad</a:t>
            </a:r>
          </a:p>
        </xdr:txBody>
      </xdr:sp>
      <xdr:sp macro="" textlink="">
        <xdr:nvSpPr>
          <xdr:cNvPr id="2243" name="Option Button 309" hidden="1">
            <a:extLst>
              <a:ext uri="{FF2B5EF4-FFF2-40B4-BE49-F238E27FC236}">
                <a16:creationId xmlns:a16="http://schemas.microsoft.com/office/drawing/2014/main" id="{00000000-0008-0000-0000-0000C3080000}"/>
              </a:ext>
            </a:extLst>
          </xdr:cNvPr>
          <xdr:cNvSpPr/>
        </xdr:nvSpPr>
        <xdr:spPr bwMode="auto">
          <a:xfrm>
            <a:off x="6736" y="469668"/>
            <a:ext cx="19816" cy="199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17.8. Otras coberturas. Especificar:</a:t>
            </a:r>
          </a:p>
        </xdr:txBody>
      </xdr:sp>
      <xdr:sp macro="" textlink="">
        <xdr:nvSpPr>
          <xdr:cNvPr id="2244" name="Option Button 310" hidden="1">
            <a:extLst>
              <a:ext uri="{FF2B5EF4-FFF2-40B4-BE49-F238E27FC236}">
                <a16:creationId xmlns:a16="http://schemas.microsoft.com/office/drawing/2014/main" id="{00000000-0008-0000-0000-0000C4080000}"/>
              </a:ext>
            </a:extLst>
          </xdr:cNvPr>
          <xdr:cNvSpPr/>
        </xdr:nvSpPr>
        <xdr:spPr bwMode="auto">
          <a:xfrm>
            <a:off x="6736" y="471852"/>
            <a:ext cx="31724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17.9. No aplicable (Ej.: Anuarios, elaboración de Metodología)</a:t>
            </a:r>
          </a:p>
        </xdr:txBody>
      </xdr:sp>
      <xdr:sp macro="" textlink="">
        <xdr:nvSpPr>
          <xdr:cNvPr id="2246" name="Option Button 322" hidden="1">
            <a:extLst>
              <a:ext uri="{FF2B5EF4-FFF2-40B4-BE49-F238E27FC236}">
                <a16:creationId xmlns:a16="http://schemas.microsoft.com/office/drawing/2014/main" id="{00000000-0008-0000-0000-0000C6080000}"/>
              </a:ext>
            </a:extLst>
          </xdr:cNvPr>
          <xdr:cNvSpPr/>
        </xdr:nvSpPr>
        <xdr:spPr bwMode="auto">
          <a:xfrm>
            <a:off x="6736" y="484102"/>
            <a:ext cx="12280" cy="189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18.1. Nacional</a:t>
            </a:r>
          </a:p>
        </xdr:txBody>
      </xdr:sp>
      <xdr:sp macro="" textlink="">
        <xdr:nvSpPr>
          <xdr:cNvPr id="2247" name="Option Button 323" hidden="1">
            <a:extLst>
              <a:ext uri="{FF2B5EF4-FFF2-40B4-BE49-F238E27FC236}">
                <a16:creationId xmlns:a16="http://schemas.microsoft.com/office/drawing/2014/main" id="{00000000-0008-0000-0000-0000C7080000}"/>
              </a:ext>
            </a:extLst>
          </xdr:cNvPr>
          <xdr:cNvSpPr/>
        </xdr:nvSpPr>
        <xdr:spPr bwMode="auto">
          <a:xfrm>
            <a:off x="6736" y="486286"/>
            <a:ext cx="12559" cy="227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18.2. Departamental</a:t>
            </a:r>
          </a:p>
        </xdr:txBody>
      </xdr:sp>
      <xdr:sp macro="" textlink="">
        <xdr:nvSpPr>
          <xdr:cNvPr id="2248" name="Option Button 324" hidden="1">
            <a:extLst>
              <a:ext uri="{FF2B5EF4-FFF2-40B4-BE49-F238E27FC236}">
                <a16:creationId xmlns:a16="http://schemas.microsoft.com/office/drawing/2014/main" id="{00000000-0008-0000-0000-0000C8080000}"/>
              </a:ext>
            </a:extLst>
          </xdr:cNvPr>
          <xdr:cNvSpPr/>
        </xdr:nvSpPr>
        <xdr:spPr bwMode="auto">
          <a:xfrm>
            <a:off x="6736" y="488755"/>
            <a:ext cx="11536" cy="199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18.5. Distrito</a:t>
            </a:r>
          </a:p>
        </xdr:txBody>
      </xdr:sp>
      <xdr:sp macro="" textlink="">
        <xdr:nvSpPr>
          <xdr:cNvPr id="2249" name="Option Button 331" hidden="1">
            <a:extLst>
              <a:ext uri="{FF2B5EF4-FFF2-40B4-BE49-F238E27FC236}">
                <a16:creationId xmlns:a16="http://schemas.microsoft.com/office/drawing/2014/main" id="{00000000-0008-0000-0000-0000C9080000}"/>
              </a:ext>
            </a:extLst>
          </xdr:cNvPr>
          <xdr:cNvSpPr/>
        </xdr:nvSpPr>
        <xdr:spPr bwMode="auto">
          <a:xfrm>
            <a:off x="6736" y="490940"/>
            <a:ext cx="26700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18.6. Asunción / Área Metropolitana / Dpto. Central</a:t>
            </a:r>
          </a:p>
        </xdr:txBody>
      </xdr:sp>
      <xdr:sp macro="" textlink="">
        <xdr:nvSpPr>
          <xdr:cNvPr id="2250" name="Option Button 332" hidden="1">
            <a:extLst>
              <a:ext uri="{FF2B5EF4-FFF2-40B4-BE49-F238E27FC236}">
                <a16:creationId xmlns:a16="http://schemas.microsoft.com/office/drawing/2014/main" id="{00000000-0008-0000-0000-0000CA080000}"/>
              </a:ext>
            </a:extLst>
          </xdr:cNvPr>
          <xdr:cNvSpPr/>
        </xdr:nvSpPr>
        <xdr:spPr bwMode="auto">
          <a:xfrm>
            <a:off x="6736" y="493219"/>
            <a:ext cx="13769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18.7. Barrio / Localidad</a:t>
            </a:r>
          </a:p>
        </xdr:txBody>
      </xdr:sp>
      <xdr:sp macro="" textlink="">
        <xdr:nvSpPr>
          <xdr:cNvPr id="2251" name="Option Button 333" hidden="1">
            <a:extLst>
              <a:ext uri="{FF2B5EF4-FFF2-40B4-BE49-F238E27FC236}">
                <a16:creationId xmlns:a16="http://schemas.microsoft.com/office/drawing/2014/main" id="{00000000-0008-0000-0000-0000CB080000}"/>
              </a:ext>
            </a:extLst>
          </xdr:cNvPr>
          <xdr:cNvSpPr/>
        </xdr:nvSpPr>
        <xdr:spPr bwMode="auto">
          <a:xfrm>
            <a:off x="6736" y="495498"/>
            <a:ext cx="21304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18.8. Otras desagregaciones. Especificar:</a:t>
            </a:r>
          </a:p>
        </xdr:txBody>
      </xdr:sp>
      <xdr:sp macro="" textlink="">
        <xdr:nvSpPr>
          <xdr:cNvPr id="2252" name="Option Button 334" hidden="1">
            <a:extLst>
              <a:ext uri="{FF2B5EF4-FFF2-40B4-BE49-F238E27FC236}">
                <a16:creationId xmlns:a16="http://schemas.microsoft.com/office/drawing/2014/main" id="{00000000-0008-0000-0000-0000CC080000}"/>
              </a:ext>
            </a:extLst>
          </xdr:cNvPr>
          <xdr:cNvSpPr/>
        </xdr:nvSpPr>
        <xdr:spPr bwMode="auto">
          <a:xfrm>
            <a:off x="6736" y="497777"/>
            <a:ext cx="32003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18.9. No aplicable. (Ej.: Anuarios / elaboración de Metodología)</a:t>
            </a:r>
          </a:p>
        </xdr:txBody>
      </xdr:sp>
      <xdr:sp macro="" textlink="">
        <xdr:nvSpPr>
          <xdr:cNvPr id="2253" name="Option Button 335" hidden="1">
            <a:extLst>
              <a:ext uri="{FF2B5EF4-FFF2-40B4-BE49-F238E27FC236}">
                <a16:creationId xmlns:a16="http://schemas.microsoft.com/office/drawing/2014/main" id="{00000000-0008-0000-0000-0000CD080000}"/>
              </a:ext>
            </a:extLst>
          </xdr:cNvPr>
          <xdr:cNvSpPr/>
        </xdr:nvSpPr>
        <xdr:spPr bwMode="auto">
          <a:xfrm>
            <a:off x="1061" y="234920"/>
            <a:ext cx="33119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11.1.4. En forma combinada por censo y muestreo</a:t>
            </a:r>
          </a:p>
        </xdr:txBody>
      </xdr:sp>
      <xdr:sp macro="" textlink="">
        <xdr:nvSpPr>
          <xdr:cNvPr id="2254" name="Option Button 336" hidden="1">
            <a:extLst>
              <a:ext uri="{FF2B5EF4-FFF2-40B4-BE49-F238E27FC236}">
                <a16:creationId xmlns:a16="http://schemas.microsoft.com/office/drawing/2014/main" id="{00000000-0008-0000-0000-0000CE080000}"/>
              </a:ext>
            </a:extLst>
          </xdr:cNvPr>
          <xdr:cNvSpPr/>
        </xdr:nvSpPr>
        <xdr:spPr bwMode="auto">
          <a:xfrm>
            <a:off x="968" y="236915"/>
            <a:ext cx="55912" cy="503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11.1.5. Mediante encuestas o estudios a informantes calificados. (Ej.: Encuesta Cualitativa de la Construcción, Relevamiento Sistemático de la Producción Agrícola)</a:t>
            </a:r>
          </a:p>
        </xdr:txBody>
      </xdr:sp>
      <xdr:sp macro="" textlink="">
        <xdr:nvSpPr>
          <xdr:cNvPr id="2255" name="Option Button 337" hidden="1">
            <a:extLst>
              <a:ext uri="{FF2B5EF4-FFF2-40B4-BE49-F238E27FC236}">
                <a16:creationId xmlns:a16="http://schemas.microsoft.com/office/drawing/2014/main" id="{00000000-0008-0000-0000-0000CF080000}"/>
              </a:ext>
            </a:extLst>
          </xdr:cNvPr>
          <xdr:cNvSpPr/>
        </xdr:nvSpPr>
        <xdr:spPr bwMode="auto">
          <a:xfrm>
            <a:off x="875" y="245081"/>
            <a:ext cx="55633" cy="398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11.2.1. Enumeración completa de datos administrativos originales. (Ej.: registros de hechos vitales, matriculados escolares, consultas médicas en centros asistenciales, etc.)</a:t>
            </a:r>
          </a:p>
        </xdr:txBody>
      </xdr:sp>
      <xdr:sp macro="" textlink="">
        <xdr:nvSpPr>
          <xdr:cNvPr id="2256" name="Option Button 338" hidden="1">
            <a:extLst>
              <a:ext uri="{FF2B5EF4-FFF2-40B4-BE49-F238E27FC236}">
                <a16:creationId xmlns:a16="http://schemas.microsoft.com/office/drawing/2014/main" id="{00000000-0008-0000-0000-0000D0080000}"/>
              </a:ext>
            </a:extLst>
          </xdr:cNvPr>
          <xdr:cNvSpPr/>
        </xdr:nvSpPr>
        <xdr:spPr bwMode="auto">
          <a:xfrm>
            <a:off x="875" y="249070"/>
            <a:ext cx="55447" cy="360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11.2.2. Enumeración por muestreo de datos administrativos. (Ej.: Encuesta a Profesionales Independientes Matriculados Activos - EPIMA)</a:t>
            </a:r>
          </a:p>
        </xdr:txBody>
      </xdr:sp>
      <xdr:sp macro="" textlink="">
        <xdr:nvSpPr>
          <xdr:cNvPr id="2257" name="Option Button 339" hidden="1">
            <a:extLst>
              <a:ext uri="{FF2B5EF4-FFF2-40B4-BE49-F238E27FC236}">
                <a16:creationId xmlns:a16="http://schemas.microsoft.com/office/drawing/2014/main" id="{00000000-0008-0000-0000-0000D1080000}"/>
              </a:ext>
            </a:extLst>
          </xdr:cNvPr>
          <xdr:cNvSpPr/>
        </xdr:nvSpPr>
        <xdr:spPr bwMode="auto">
          <a:xfrm>
            <a:off x="875" y="252299"/>
            <a:ext cx="55912" cy="645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11.2.3. Formulario estadístico o elaboración de resúmenes estadísticos con base en un acto administrativo. (Ej.: planillas de totales de permisos de edificación por municipios; estados financieros consolidados de las bolsas de valores donde se estudian sólo dos variables: activos, pasivos y patrimonios; ingresos y gastos por institución)</a:t>
            </a:r>
          </a:p>
        </xdr:txBody>
      </xdr:sp>
      <xdr:sp macro="" textlink="">
        <xdr:nvSpPr>
          <xdr:cNvPr id="2258" name="Option Button 340" hidden="1">
            <a:extLst>
              <a:ext uri="{FF2B5EF4-FFF2-40B4-BE49-F238E27FC236}">
                <a16:creationId xmlns:a16="http://schemas.microsoft.com/office/drawing/2014/main" id="{00000000-0008-0000-0000-0000D2080000}"/>
              </a:ext>
            </a:extLst>
          </xdr:cNvPr>
          <xdr:cNvSpPr/>
        </xdr:nvSpPr>
        <xdr:spPr bwMode="auto">
          <a:xfrm>
            <a:off x="875" y="262365"/>
            <a:ext cx="52563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11.3.1. Utilización conjunta de datos estadísticos y administrativos. (Ej.: proyecciones; cuentas nacionales)</a:t>
            </a:r>
          </a:p>
        </xdr:txBody>
      </xdr:sp>
      <xdr:sp macro="" textlink="">
        <xdr:nvSpPr>
          <xdr:cNvPr id="2259" name="Option Button 341" hidden="1">
            <a:extLst>
              <a:ext uri="{FF2B5EF4-FFF2-40B4-BE49-F238E27FC236}">
                <a16:creationId xmlns:a16="http://schemas.microsoft.com/office/drawing/2014/main" id="{00000000-0008-0000-0000-0000D3080000}"/>
              </a:ext>
            </a:extLst>
          </xdr:cNvPr>
          <xdr:cNvSpPr/>
        </xdr:nvSpPr>
        <xdr:spPr bwMode="auto">
          <a:xfrm>
            <a:off x="875" y="264929"/>
            <a:ext cx="48097" cy="275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11.3.2. Obtención de estadísticas derivadas de otros resultados estadísticos. (Ej.: Tablas de mortalidad; indicadores)</a:t>
            </a:r>
          </a:p>
        </xdr:txBody>
      </xdr:sp>
      <xdr:sp macro="" textlink="">
        <xdr:nvSpPr>
          <xdr:cNvPr id="2260" name="Option Button 342" hidden="1">
            <a:extLst>
              <a:ext uri="{FF2B5EF4-FFF2-40B4-BE49-F238E27FC236}">
                <a16:creationId xmlns:a16="http://schemas.microsoft.com/office/drawing/2014/main" id="{00000000-0008-0000-0000-0000D4080000}"/>
              </a:ext>
            </a:extLst>
          </xdr:cNvPr>
          <xdr:cNvSpPr/>
        </xdr:nvSpPr>
        <xdr:spPr bwMode="auto">
          <a:xfrm>
            <a:off x="968" y="267777"/>
            <a:ext cx="51446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11.3.3. Recopilación de resultados estadísticos propios o ajenos. (Ej.: Anuarios; Compendios)</a:t>
            </a:r>
          </a:p>
        </xdr:txBody>
      </xdr:sp>
      <xdr:sp macro="" textlink="">
        <xdr:nvSpPr>
          <xdr:cNvPr id="2261" name="Option Button 343" hidden="1">
            <a:extLst>
              <a:ext uri="{FF2B5EF4-FFF2-40B4-BE49-F238E27FC236}">
                <a16:creationId xmlns:a16="http://schemas.microsoft.com/office/drawing/2014/main" id="{00000000-0008-0000-0000-0000D5080000}"/>
              </a:ext>
            </a:extLst>
          </xdr:cNvPr>
          <xdr:cNvSpPr/>
        </xdr:nvSpPr>
        <xdr:spPr bwMode="auto">
          <a:xfrm>
            <a:off x="875" y="270531"/>
            <a:ext cx="42143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11.3.4. Obtención de datos a partir de fuentes secundarias. (Ej.: diarios o periódicos)</a:t>
            </a:r>
          </a:p>
        </xdr:txBody>
      </xdr:sp>
      <xdr:sp macro="" textlink="">
        <xdr:nvSpPr>
          <xdr:cNvPr id="2262" name="Option Button 344" hidden="1">
            <a:extLst>
              <a:ext uri="{FF2B5EF4-FFF2-40B4-BE49-F238E27FC236}">
                <a16:creationId xmlns:a16="http://schemas.microsoft.com/office/drawing/2014/main" id="{00000000-0008-0000-0000-0000D6080000}"/>
              </a:ext>
            </a:extLst>
          </xdr:cNvPr>
          <xdr:cNvSpPr/>
        </xdr:nvSpPr>
        <xdr:spPr bwMode="auto">
          <a:xfrm>
            <a:off x="875" y="276989"/>
            <a:ext cx="52935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11.4.1. Marcos muestrales. (Ej.: Marco Muestral de Viviendas del Paraguay - (INE) Ex. DGEEC)</a:t>
            </a:r>
          </a:p>
        </xdr:txBody>
      </xdr:sp>
      <xdr:sp macro="" textlink="">
        <xdr:nvSpPr>
          <xdr:cNvPr id="2263" name="Option Button 345" hidden="1">
            <a:extLst>
              <a:ext uri="{FF2B5EF4-FFF2-40B4-BE49-F238E27FC236}">
                <a16:creationId xmlns:a16="http://schemas.microsoft.com/office/drawing/2014/main" id="{00000000-0008-0000-0000-0000D7080000}"/>
              </a:ext>
            </a:extLst>
          </xdr:cNvPr>
          <xdr:cNvSpPr/>
        </xdr:nvSpPr>
        <xdr:spPr bwMode="auto">
          <a:xfrm>
            <a:off x="782" y="279648"/>
            <a:ext cx="34980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11.4.2. Directorios. (Ej.: Empresas; Domicilios; Unidades Económicas)</a:t>
            </a:r>
          </a:p>
        </xdr:txBody>
      </xdr:sp>
      <xdr:sp macro="" textlink="">
        <xdr:nvSpPr>
          <xdr:cNvPr id="2264" name="Option Button 346" hidden="1">
            <a:extLst>
              <a:ext uri="{FF2B5EF4-FFF2-40B4-BE49-F238E27FC236}">
                <a16:creationId xmlns:a16="http://schemas.microsoft.com/office/drawing/2014/main" id="{00000000-0008-0000-0000-0000D8080000}"/>
              </a:ext>
            </a:extLst>
          </xdr:cNvPr>
          <xdr:cNvSpPr/>
        </xdr:nvSpPr>
        <xdr:spPr bwMode="auto">
          <a:xfrm>
            <a:off x="782" y="282307"/>
            <a:ext cx="24188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11.4.3. Cartografía. (Ej.: GIS, Base Geográfica)</a:t>
            </a:r>
          </a:p>
        </xdr:txBody>
      </xdr:sp>
      <xdr:sp macro="" textlink="">
        <xdr:nvSpPr>
          <xdr:cNvPr id="2265" name="Option Button 347" hidden="1">
            <a:extLst>
              <a:ext uri="{FF2B5EF4-FFF2-40B4-BE49-F238E27FC236}">
                <a16:creationId xmlns:a16="http://schemas.microsoft.com/office/drawing/2014/main" id="{00000000-0008-0000-0000-0000D9080000}"/>
              </a:ext>
            </a:extLst>
          </xdr:cNvPr>
          <xdr:cNvSpPr/>
        </xdr:nvSpPr>
        <xdr:spPr bwMode="auto">
          <a:xfrm>
            <a:off x="782" y="285061"/>
            <a:ext cx="48563" cy="265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11.4.4. Nomenclatura; clasificaciones; códigos. (Ej.: Código de productos, de ocupaciones, de actividades, geográfico)</a:t>
            </a:r>
          </a:p>
        </xdr:txBody>
      </xdr:sp>
      <xdr:sp macro="" textlink="">
        <xdr:nvSpPr>
          <xdr:cNvPr id="2266" name="Option Button 348" hidden="1">
            <a:extLst>
              <a:ext uri="{FF2B5EF4-FFF2-40B4-BE49-F238E27FC236}">
                <a16:creationId xmlns:a16="http://schemas.microsoft.com/office/drawing/2014/main" id="{00000000-0008-0000-0000-0000DA080000}"/>
              </a:ext>
            </a:extLst>
          </xdr:cNvPr>
          <xdr:cNvSpPr/>
        </xdr:nvSpPr>
        <xdr:spPr bwMode="auto">
          <a:xfrm>
            <a:off x="782" y="292278"/>
            <a:ext cx="20188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Especificar. (Ej.: imágenes satelitales)</a:t>
            </a:r>
          </a:p>
        </xdr:txBody>
      </xdr:sp>
    </xdr:grpSp>
    <xdr:clientData/>
  </xdr:twoCellAnchor>
  <xdr:twoCellAnchor>
    <xdr:from>
      <xdr:col>1</xdr:col>
      <xdr:colOff>161925</xdr:colOff>
      <xdr:row>179</xdr:row>
      <xdr:rowOff>38100</xdr:rowOff>
    </xdr:from>
    <xdr:to>
      <xdr:col>41</xdr:col>
      <xdr:colOff>76200</xdr:colOff>
      <xdr:row>357</xdr:row>
      <xdr:rowOff>85725</xdr:rowOff>
    </xdr:to>
    <xdr:grpSp>
      <xdr:nvGrpSpPr>
        <xdr:cNvPr id="3151" name="Group 863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GrpSpPr>
          <a:grpSpLocks/>
        </xdr:cNvGrpSpPr>
      </xdr:nvGrpSpPr>
      <xdr:grpSpPr bwMode="auto">
        <a:xfrm>
          <a:off x="552450" y="27384375"/>
          <a:ext cx="7353300" cy="27251025"/>
          <a:chOff x="782" y="228178"/>
          <a:chExt cx="64750" cy="271688"/>
        </a:xfrm>
      </xdr:grpSpPr>
      <xdr:sp macro="" textlink="">
        <xdr:nvSpPr>
          <xdr:cNvPr id="61" name="Option Button 288" hidden="1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/>
        </xdr:nvSpPr>
        <xdr:spPr bwMode="auto">
          <a:xfrm>
            <a:off x="1047" y="232641"/>
            <a:ext cx="64485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11.1.3. Mediante enumeración por muestreo no probabilístico (Ej.: Encuesta de Satisfacción a Usuarios, Encuesta Pre Electorales)</a:t>
            </a:r>
          </a:p>
        </xdr:txBody>
      </xdr:sp>
      <xdr:sp macro="" textlink="">
        <xdr:nvSpPr>
          <xdr:cNvPr id="2267" name="Option Button 287" hidden="1">
            <a:extLst>
              <a:ext uri="{FF2B5EF4-FFF2-40B4-BE49-F238E27FC236}">
                <a16:creationId xmlns:a16="http://schemas.microsoft.com/office/drawing/2014/main" id="{00000000-0008-0000-0000-0000DB080000}"/>
              </a:ext>
            </a:extLst>
          </xdr:cNvPr>
          <xdr:cNvSpPr/>
        </xdr:nvSpPr>
        <xdr:spPr bwMode="auto">
          <a:xfrm>
            <a:off x="1047" y="230362"/>
            <a:ext cx="64485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11.1.2. Mediante enumeración por muestreo probabilístico (Ej.: Encuesta Permanente de Hogares, Índice de precios)</a:t>
            </a:r>
          </a:p>
        </xdr:txBody>
      </xdr:sp>
      <xdr:sp macro="" textlink="">
        <xdr:nvSpPr>
          <xdr:cNvPr id="2268" name="Option Button 286" hidden="1">
            <a:extLst>
              <a:ext uri="{FF2B5EF4-FFF2-40B4-BE49-F238E27FC236}">
                <a16:creationId xmlns:a16="http://schemas.microsoft.com/office/drawing/2014/main" id="{00000000-0008-0000-0000-0000DC080000}"/>
              </a:ext>
            </a:extLst>
          </xdr:cNvPr>
          <xdr:cNvSpPr/>
        </xdr:nvSpPr>
        <xdr:spPr bwMode="auto">
          <a:xfrm>
            <a:off x="1047" y="228178"/>
            <a:ext cx="64485" cy="199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11.1.1. Mediante censo o enumeración completa. (Ej.: Censo Económico Nacional, Censo Nacional de Población y Viviendas)</a:t>
            </a:r>
          </a:p>
        </xdr:txBody>
      </xdr:sp>
      <xdr:sp macro="" textlink="">
        <xdr:nvSpPr>
          <xdr:cNvPr id="2269" name="Option Button 307" hidden="1">
            <a:extLst>
              <a:ext uri="{FF2B5EF4-FFF2-40B4-BE49-F238E27FC236}">
                <a16:creationId xmlns:a16="http://schemas.microsoft.com/office/drawing/2014/main" id="{00000000-0008-0000-0000-0000DD080000}"/>
              </a:ext>
            </a:extLst>
          </xdr:cNvPr>
          <xdr:cNvSpPr/>
        </xdr:nvSpPr>
        <xdr:spPr bwMode="auto">
          <a:xfrm>
            <a:off x="6789" y="465110"/>
            <a:ext cx="28444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17.6. Asunción / Área Metropolitana / Dpto. Central</a:t>
            </a:r>
          </a:p>
        </xdr:txBody>
      </xdr:sp>
      <xdr:sp macro="" textlink="">
        <xdr:nvSpPr>
          <xdr:cNvPr id="2270" name="Option Button 308" hidden="1">
            <a:extLst>
              <a:ext uri="{FF2B5EF4-FFF2-40B4-BE49-F238E27FC236}">
                <a16:creationId xmlns:a16="http://schemas.microsoft.com/office/drawing/2014/main" id="{00000000-0008-0000-0000-0000DE080000}"/>
              </a:ext>
            </a:extLst>
          </xdr:cNvPr>
          <xdr:cNvSpPr/>
        </xdr:nvSpPr>
        <xdr:spPr bwMode="auto">
          <a:xfrm>
            <a:off x="6789" y="467389"/>
            <a:ext cx="13957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17.7. Barrio / Localidad</a:t>
            </a:r>
          </a:p>
        </xdr:txBody>
      </xdr:sp>
      <xdr:sp macro="" textlink="">
        <xdr:nvSpPr>
          <xdr:cNvPr id="2271" name="Option Button 309" hidden="1">
            <a:extLst>
              <a:ext uri="{FF2B5EF4-FFF2-40B4-BE49-F238E27FC236}">
                <a16:creationId xmlns:a16="http://schemas.microsoft.com/office/drawing/2014/main" id="{00000000-0008-0000-0000-0000DF080000}"/>
              </a:ext>
            </a:extLst>
          </xdr:cNvPr>
          <xdr:cNvSpPr/>
        </xdr:nvSpPr>
        <xdr:spPr bwMode="auto">
          <a:xfrm>
            <a:off x="6789" y="469668"/>
            <a:ext cx="19787" cy="199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17.8. Otras coberturas. Especificar:</a:t>
            </a:r>
          </a:p>
        </xdr:txBody>
      </xdr:sp>
      <xdr:sp macro="" textlink="">
        <xdr:nvSpPr>
          <xdr:cNvPr id="2272" name="Option Button 310" hidden="1">
            <a:extLst>
              <a:ext uri="{FF2B5EF4-FFF2-40B4-BE49-F238E27FC236}">
                <a16:creationId xmlns:a16="http://schemas.microsoft.com/office/drawing/2014/main" id="{00000000-0008-0000-0000-0000E0080000}"/>
              </a:ext>
            </a:extLst>
          </xdr:cNvPr>
          <xdr:cNvSpPr/>
        </xdr:nvSpPr>
        <xdr:spPr bwMode="auto">
          <a:xfrm>
            <a:off x="6789" y="471852"/>
            <a:ext cx="31712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17.9. No aplicable (Ej.: Anuarios, elaboración de Metodología)</a:t>
            </a:r>
          </a:p>
        </xdr:txBody>
      </xdr:sp>
      <xdr:sp macro="" textlink="">
        <xdr:nvSpPr>
          <xdr:cNvPr id="2273" name="Option Button 322" hidden="1">
            <a:extLst>
              <a:ext uri="{FF2B5EF4-FFF2-40B4-BE49-F238E27FC236}">
                <a16:creationId xmlns:a16="http://schemas.microsoft.com/office/drawing/2014/main" id="{00000000-0008-0000-0000-0000E1080000}"/>
              </a:ext>
            </a:extLst>
          </xdr:cNvPr>
          <xdr:cNvSpPr/>
        </xdr:nvSpPr>
        <xdr:spPr bwMode="auto">
          <a:xfrm>
            <a:off x="6789" y="484102"/>
            <a:ext cx="12279" cy="189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18.1. Nacional</a:t>
            </a:r>
          </a:p>
        </xdr:txBody>
      </xdr:sp>
      <xdr:sp macro="" textlink="">
        <xdr:nvSpPr>
          <xdr:cNvPr id="2274" name="Option Button 323" hidden="1">
            <a:extLst>
              <a:ext uri="{FF2B5EF4-FFF2-40B4-BE49-F238E27FC236}">
                <a16:creationId xmlns:a16="http://schemas.microsoft.com/office/drawing/2014/main" id="{00000000-0008-0000-0000-0000E2080000}"/>
              </a:ext>
            </a:extLst>
          </xdr:cNvPr>
          <xdr:cNvSpPr/>
        </xdr:nvSpPr>
        <xdr:spPr bwMode="auto">
          <a:xfrm>
            <a:off x="6789" y="486286"/>
            <a:ext cx="12544" cy="227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18.2. Departamental</a:t>
            </a:r>
          </a:p>
        </xdr:txBody>
      </xdr:sp>
      <xdr:sp macro="" textlink="">
        <xdr:nvSpPr>
          <xdr:cNvPr id="2275" name="Option Button 324" hidden="1">
            <a:extLst>
              <a:ext uri="{FF2B5EF4-FFF2-40B4-BE49-F238E27FC236}">
                <a16:creationId xmlns:a16="http://schemas.microsoft.com/office/drawing/2014/main" id="{00000000-0008-0000-0000-0000E3080000}"/>
              </a:ext>
            </a:extLst>
          </xdr:cNvPr>
          <xdr:cNvSpPr/>
        </xdr:nvSpPr>
        <xdr:spPr bwMode="auto">
          <a:xfrm>
            <a:off x="6789" y="488755"/>
            <a:ext cx="11484" cy="199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18.5. Distrito</a:t>
            </a:r>
          </a:p>
        </xdr:txBody>
      </xdr:sp>
      <xdr:sp macro="" textlink="">
        <xdr:nvSpPr>
          <xdr:cNvPr id="2276" name="Option Button 331" hidden="1">
            <a:extLst>
              <a:ext uri="{FF2B5EF4-FFF2-40B4-BE49-F238E27FC236}">
                <a16:creationId xmlns:a16="http://schemas.microsoft.com/office/drawing/2014/main" id="{00000000-0008-0000-0000-0000E4080000}"/>
              </a:ext>
            </a:extLst>
          </xdr:cNvPr>
          <xdr:cNvSpPr/>
        </xdr:nvSpPr>
        <xdr:spPr bwMode="auto">
          <a:xfrm>
            <a:off x="6789" y="490940"/>
            <a:ext cx="26677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18.6. Asunción / Área Metropolitana / Dpto. Central</a:t>
            </a:r>
          </a:p>
        </xdr:txBody>
      </xdr:sp>
      <xdr:sp macro="" textlink="">
        <xdr:nvSpPr>
          <xdr:cNvPr id="2277" name="Option Button 332" hidden="1">
            <a:extLst>
              <a:ext uri="{FF2B5EF4-FFF2-40B4-BE49-F238E27FC236}">
                <a16:creationId xmlns:a16="http://schemas.microsoft.com/office/drawing/2014/main" id="{00000000-0008-0000-0000-0000E5080000}"/>
              </a:ext>
            </a:extLst>
          </xdr:cNvPr>
          <xdr:cNvSpPr/>
        </xdr:nvSpPr>
        <xdr:spPr bwMode="auto">
          <a:xfrm>
            <a:off x="6789" y="493219"/>
            <a:ext cx="13692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18.7. Barrio / Localidad</a:t>
            </a:r>
          </a:p>
        </xdr:txBody>
      </xdr:sp>
      <xdr:sp macro="" textlink="">
        <xdr:nvSpPr>
          <xdr:cNvPr id="2278" name="Option Button 333" hidden="1">
            <a:extLst>
              <a:ext uri="{FF2B5EF4-FFF2-40B4-BE49-F238E27FC236}">
                <a16:creationId xmlns:a16="http://schemas.microsoft.com/office/drawing/2014/main" id="{00000000-0008-0000-0000-0000E6080000}"/>
              </a:ext>
            </a:extLst>
          </xdr:cNvPr>
          <xdr:cNvSpPr/>
        </xdr:nvSpPr>
        <xdr:spPr bwMode="auto">
          <a:xfrm>
            <a:off x="6789" y="495498"/>
            <a:ext cx="21201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18.8. Otras desagregaciones. Especificar:</a:t>
            </a:r>
          </a:p>
        </xdr:txBody>
      </xdr:sp>
      <xdr:sp macro="" textlink="">
        <xdr:nvSpPr>
          <xdr:cNvPr id="2286" name="Option Button 334" hidden="1">
            <a:extLst>
              <a:ext uri="{FF2B5EF4-FFF2-40B4-BE49-F238E27FC236}">
                <a16:creationId xmlns:a16="http://schemas.microsoft.com/office/drawing/2014/main" id="{00000000-0008-0000-0000-0000EE080000}"/>
              </a:ext>
            </a:extLst>
          </xdr:cNvPr>
          <xdr:cNvSpPr/>
        </xdr:nvSpPr>
        <xdr:spPr bwMode="auto">
          <a:xfrm>
            <a:off x="6789" y="497777"/>
            <a:ext cx="31977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18.9. No aplicable. (Ej.: Anuarios / elaboración de Metodología)</a:t>
            </a:r>
          </a:p>
        </xdr:txBody>
      </xdr:sp>
      <xdr:sp macro="" textlink="">
        <xdr:nvSpPr>
          <xdr:cNvPr id="2287" name="Option Button 335" hidden="1">
            <a:extLst>
              <a:ext uri="{FF2B5EF4-FFF2-40B4-BE49-F238E27FC236}">
                <a16:creationId xmlns:a16="http://schemas.microsoft.com/office/drawing/2014/main" id="{00000000-0008-0000-0000-0000EF080000}"/>
              </a:ext>
            </a:extLst>
          </xdr:cNvPr>
          <xdr:cNvSpPr/>
        </xdr:nvSpPr>
        <xdr:spPr bwMode="auto">
          <a:xfrm>
            <a:off x="1047" y="234920"/>
            <a:ext cx="33126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11.1.4. En forma combinada por censo y muestreo</a:t>
            </a:r>
          </a:p>
        </xdr:txBody>
      </xdr:sp>
      <xdr:sp macro="" textlink="">
        <xdr:nvSpPr>
          <xdr:cNvPr id="2294" name="Option Button 336" hidden="1">
            <a:extLst>
              <a:ext uri="{FF2B5EF4-FFF2-40B4-BE49-F238E27FC236}">
                <a16:creationId xmlns:a16="http://schemas.microsoft.com/office/drawing/2014/main" id="{00000000-0008-0000-0000-0000F6080000}"/>
              </a:ext>
            </a:extLst>
          </xdr:cNvPr>
          <xdr:cNvSpPr/>
        </xdr:nvSpPr>
        <xdr:spPr bwMode="auto">
          <a:xfrm>
            <a:off x="1047" y="236915"/>
            <a:ext cx="51941" cy="503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11.1.5. Mediante encuestas o estudios a informantes calificados. (Ej.: Encuesta Cualitativa de la Construcción, Relevamiento Sistemático de la Producción Agrícola)</a:t>
            </a:r>
          </a:p>
        </xdr:txBody>
      </xdr:sp>
      <xdr:sp macro="" textlink="">
        <xdr:nvSpPr>
          <xdr:cNvPr id="2295" name="Option Button 337" hidden="1">
            <a:extLst>
              <a:ext uri="{FF2B5EF4-FFF2-40B4-BE49-F238E27FC236}">
                <a16:creationId xmlns:a16="http://schemas.microsoft.com/office/drawing/2014/main" id="{00000000-0008-0000-0000-0000F7080000}"/>
              </a:ext>
            </a:extLst>
          </xdr:cNvPr>
          <xdr:cNvSpPr/>
        </xdr:nvSpPr>
        <xdr:spPr bwMode="auto">
          <a:xfrm>
            <a:off x="870" y="245081"/>
            <a:ext cx="52560" cy="398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11.2.1. Enumeración completa de datos administrativos originales. (Ej.: registros de hechos vitales, matriculados escolares, consultas médicas en centros asistenciales, etc.)</a:t>
            </a:r>
          </a:p>
        </xdr:txBody>
      </xdr:sp>
      <xdr:sp macro="" textlink="">
        <xdr:nvSpPr>
          <xdr:cNvPr id="2296" name="Option Button 338" hidden="1">
            <a:extLst>
              <a:ext uri="{FF2B5EF4-FFF2-40B4-BE49-F238E27FC236}">
                <a16:creationId xmlns:a16="http://schemas.microsoft.com/office/drawing/2014/main" id="{00000000-0008-0000-0000-0000F8080000}"/>
              </a:ext>
            </a:extLst>
          </xdr:cNvPr>
          <xdr:cNvSpPr/>
        </xdr:nvSpPr>
        <xdr:spPr bwMode="auto">
          <a:xfrm>
            <a:off x="959" y="249070"/>
            <a:ext cx="52648" cy="360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11.2.2. Enumeración por muestreo de datos administrativos. (Ej.: Encuesta a Profesionales Independientes Matriculados Activos - EPIMA)</a:t>
            </a:r>
          </a:p>
        </xdr:txBody>
      </xdr:sp>
      <xdr:sp macro="" textlink="">
        <xdr:nvSpPr>
          <xdr:cNvPr id="2297" name="Option Button 339" hidden="1">
            <a:extLst>
              <a:ext uri="{FF2B5EF4-FFF2-40B4-BE49-F238E27FC236}">
                <a16:creationId xmlns:a16="http://schemas.microsoft.com/office/drawing/2014/main" id="{00000000-0008-0000-0000-0000F9080000}"/>
              </a:ext>
            </a:extLst>
          </xdr:cNvPr>
          <xdr:cNvSpPr/>
        </xdr:nvSpPr>
        <xdr:spPr bwMode="auto">
          <a:xfrm>
            <a:off x="870" y="252299"/>
            <a:ext cx="51853" cy="645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11.2.3. Formulario estadístico o elaboración de resúmenes estadísticos con base en un acto administrativo. (Ej.: planillas de totales de permisos de edificación por municipios; estados financieros consolidados de las bolsas de valores donde se estudian sólo dos variables: activos, pasivos y patrimonios; ingresos y gastos por institución)</a:t>
            </a:r>
          </a:p>
        </xdr:txBody>
      </xdr:sp>
      <xdr:sp macro="" textlink="">
        <xdr:nvSpPr>
          <xdr:cNvPr id="2298" name="Option Button 340" hidden="1">
            <a:extLst>
              <a:ext uri="{FF2B5EF4-FFF2-40B4-BE49-F238E27FC236}">
                <a16:creationId xmlns:a16="http://schemas.microsoft.com/office/drawing/2014/main" id="{00000000-0008-0000-0000-0000FA080000}"/>
              </a:ext>
            </a:extLst>
          </xdr:cNvPr>
          <xdr:cNvSpPr/>
        </xdr:nvSpPr>
        <xdr:spPr bwMode="auto">
          <a:xfrm>
            <a:off x="959" y="262365"/>
            <a:ext cx="52560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11.3.1. Utilización conjunta de datos estadísticos y administrativos. (Ej.: proyecciones; cuentas nacionales)</a:t>
            </a:r>
          </a:p>
        </xdr:txBody>
      </xdr:sp>
      <xdr:sp macro="" textlink="">
        <xdr:nvSpPr>
          <xdr:cNvPr id="64" name="Option Button 341" hidden="1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/>
        </xdr:nvSpPr>
        <xdr:spPr bwMode="auto">
          <a:xfrm>
            <a:off x="870" y="264929"/>
            <a:ext cx="44168" cy="303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11.3.2. Obtención de estadísticas derivadas de otros resultados estadísticos. (Ej.: Tablas de mortalidad; indicadores)</a:t>
            </a:r>
          </a:p>
        </xdr:txBody>
      </xdr:sp>
      <xdr:sp macro="" textlink="">
        <xdr:nvSpPr>
          <xdr:cNvPr id="65" name="Option Button 342" hidden="1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/>
        </xdr:nvSpPr>
        <xdr:spPr bwMode="auto">
          <a:xfrm>
            <a:off x="959" y="267777"/>
            <a:ext cx="51411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11.3.3. Recopilación de resultados estadísticos propios o ajenos. (Ej.: Anuarios; Compendios)</a:t>
            </a:r>
          </a:p>
        </xdr:txBody>
      </xdr:sp>
      <xdr:sp macro="" textlink="">
        <xdr:nvSpPr>
          <xdr:cNvPr id="66" name="Option Button 343" hidden="1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/>
        </xdr:nvSpPr>
        <xdr:spPr bwMode="auto">
          <a:xfrm>
            <a:off x="870" y="270531"/>
            <a:ext cx="42136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11.3.4. Obtención de datos a partir de fuentes secundarias. (Ej.: diarios o periódicos)</a:t>
            </a:r>
          </a:p>
        </xdr:txBody>
      </xdr:sp>
      <xdr:sp macro="" textlink="">
        <xdr:nvSpPr>
          <xdr:cNvPr id="67" name="Option Button 344" hidden="1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/>
        </xdr:nvSpPr>
        <xdr:spPr bwMode="auto">
          <a:xfrm>
            <a:off x="870" y="276989"/>
            <a:ext cx="52913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11.4.1. Marcos muestrales. (Ej.: Marco Muestral de Viviendas del Paraguay - (INE) Ex. DGEEC)</a:t>
            </a:r>
          </a:p>
        </xdr:txBody>
      </xdr:sp>
      <xdr:sp macro="" textlink="">
        <xdr:nvSpPr>
          <xdr:cNvPr id="68" name="Option Button 345" hidden="1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/>
        </xdr:nvSpPr>
        <xdr:spPr bwMode="auto">
          <a:xfrm>
            <a:off x="782" y="279648"/>
            <a:ext cx="34981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11.4.2. Directorios. (Ej.: Empresas; Domicilios; Unidades Económicas)</a:t>
            </a:r>
          </a:p>
        </xdr:txBody>
      </xdr:sp>
      <xdr:sp macro="" textlink="">
        <xdr:nvSpPr>
          <xdr:cNvPr id="69" name="Option Button 346" hidden="1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/>
        </xdr:nvSpPr>
        <xdr:spPr bwMode="auto">
          <a:xfrm>
            <a:off x="782" y="282307"/>
            <a:ext cx="24204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11.4.3. Cartografía. (Ej.: GIS, Base Geográfica)</a:t>
            </a:r>
          </a:p>
        </xdr:txBody>
      </xdr:sp>
      <xdr:sp macro="" textlink="">
        <xdr:nvSpPr>
          <xdr:cNvPr id="70" name="Option Button 347" hidden="1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/>
        </xdr:nvSpPr>
        <xdr:spPr bwMode="auto">
          <a:xfrm>
            <a:off x="782" y="285061"/>
            <a:ext cx="46023" cy="332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11.4.4. Nomenclatura; clasificaciones; códigos. (Ej.: Código de productos, de ocupaciones, de actividades, geográfico)</a:t>
            </a:r>
          </a:p>
        </xdr:txBody>
      </xdr:sp>
      <xdr:sp macro="" textlink="">
        <xdr:nvSpPr>
          <xdr:cNvPr id="71" name="Option Button 348" hidden="1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/>
        </xdr:nvSpPr>
        <xdr:spPr bwMode="auto">
          <a:xfrm>
            <a:off x="782" y="292278"/>
            <a:ext cx="20141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Especificar. (Ej.: imágenes satelitales)</a:t>
            </a:r>
          </a:p>
        </xdr:txBody>
      </xdr:sp>
    </xdr:grpSp>
    <xdr:clientData/>
  </xdr:twoCellAnchor>
  <xdr:twoCellAnchor>
    <xdr:from>
      <xdr:col>2</xdr:col>
      <xdr:colOff>9525</xdr:colOff>
      <xdr:row>179</xdr:row>
      <xdr:rowOff>38100</xdr:rowOff>
    </xdr:from>
    <xdr:to>
      <xdr:col>43</xdr:col>
      <xdr:colOff>114300</xdr:colOff>
      <xdr:row>357</xdr:row>
      <xdr:rowOff>85725</xdr:rowOff>
    </xdr:to>
    <xdr:grpSp>
      <xdr:nvGrpSpPr>
        <xdr:cNvPr id="3152" name="Group 87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GrpSpPr>
          <a:grpSpLocks/>
        </xdr:cNvGrpSpPr>
      </xdr:nvGrpSpPr>
      <xdr:grpSpPr bwMode="auto">
        <a:xfrm>
          <a:off x="590550" y="27384375"/>
          <a:ext cx="7734300" cy="27251025"/>
          <a:chOff x="782" y="228178"/>
          <a:chExt cx="64750" cy="271688"/>
        </a:xfrm>
      </xdr:grpSpPr>
      <xdr:sp macro="" textlink="">
        <xdr:nvSpPr>
          <xdr:cNvPr id="72" name="Option Button 288" hidden="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/>
        </xdr:nvSpPr>
        <xdr:spPr bwMode="auto">
          <a:xfrm>
            <a:off x="1034" y="232641"/>
            <a:ext cx="64498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11.1.3. Mediante enumeración por muestreo no probabilístico (Ej.: Encuesta de Satisfacción a Usuarios, Encuesta Pre Electorales)</a:t>
            </a:r>
          </a:p>
        </xdr:txBody>
      </xdr:sp>
      <xdr:sp macro="" textlink="">
        <xdr:nvSpPr>
          <xdr:cNvPr id="73" name="Option Button 287" hidden="1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/>
        </xdr:nvSpPr>
        <xdr:spPr bwMode="auto">
          <a:xfrm>
            <a:off x="1034" y="230362"/>
            <a:ext cx="64498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11.1.2. Mediante enumeración por muestreo probabilístico (Ej.: Encuesta Permanente de Hogares, Índice de precios)</a:t>
            </a:r>
          </a:p>
        </xdr:txBody>
      </xdr:sp>
      <xdr:sp macro="" textlink="">
        <xdr:nvSpPr>
          <xdr:cNvPr id="74" name="Option Button 286" hidden="1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/>
        </xdr:nvSpPr>
        <xdr:spPr bwMode="auto">
          <a:xfrm>
            <a:off x="1034" y="228178"/>
            <a:ext cx="64498" cy="199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11.1.1. Mediante censo o enumeración completa. (Ej.: Censo Económico Nacional, Censo Nacional de Población y Viviendas)</a:t>
            </a:r>
          </a:p>
        </xdr:txBody>
      </xdr:sp>
      <xdr:sp macro="" textlink="">
        <xdr:nvSpPr>
          <xdr:cNvPr id="75" name="Option Button 307" hidden="1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/>
        </xdr:nvSpPr>
        <xdr:spPr bwMode="auto">
          <a:xfrm>
            <a:off x="6737" y="465110"/>
            <a:ext cx="28517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17.6. Asunción / Área Metropolitana / Dpto. Central</a:t>
            </a:r>
          </a:p>
        </xdr:txBody>
      </xdr:sp>
      <xdr:sp macro="" textlink="">
        <xdr:nvSpPr>
          <xdr:cNvPr id="76" name="Option Button 308" hidden="1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/>
        </xdr:nvSpPr>
        <xdr:spPr bwMode="auto">
          <a:xfrm>
            <a:off x="6737" y="467389"/>
            <a:ext cx="14007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17.7. Barrio / Localidad</a:t>
            </a:r>
          </a:p>
        </xdr:txBody>
      </xdr:sp>
      <xdr:sp macro="" textlink="">
        <xdr:nvSpPr>
          <xdr:cNvPr id="77" name="Option Button 309" hidden="1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/>
        </xdr:nvSpPr>
        <xdr:spPr bwMode="auto">
          <a:xfrm>
            <a:off x="6737" y="469668"/>
            <a:ext cx="19878" cy="199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17.8. Otras coberturas. Especificar:</a:t>
            </a:r>
          </a:p>
        </xdr:txBody>
      </xdr:sp>
      <xdr:sp macro="" textlink="">
        <xdr:nvSpPr>
          <xdr:cNvPr id="78" name="Option Button 310" hidden="1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/>
        </xdr:nvSpPr>
        <xdr:spPr bwMode="auto">
          <a:xfrm>
            <a:off x="6737" y="471852"/>
            <a:ext cx="31704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17.9. No aplicable (Ej.: Anuarios, elaboración de Metodología)</a:t>
            </a:r>
          </a:p>
        </xdr:txBody>
      </xdr:sp>
      <xdr:sp macro="" textlink="">
        <xdr:nvSpPr>
          <xdr:cNvPr id="79" name="Option Button 322" hidden="1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/>
        </xdr:nvSpPr>
        <xdr:spPr bwMode="auto">
          <a:xfrm>
            <a:off x="6737" y="484102"/>
            <a:ext cx="12329" cy="189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18.1. Nacional</a:t>
            </a:r>
          </a:p>
        </xdr:txBody>
      </xdr:sp>
      <xdr:sp macro="" textlink="">
        <xdr:nvSpPr>
          <xdr:cNvPr id="80" name="Option Button 323" hidden="1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/>
        </xdr:nvSpPr>
        <xdr:spPr bwMode="auto">
          <a:xfrm>
            <a:off x="6737" y="486286"/>
            <a:ext cx="12581" cy="227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18.2. Departamental</a:t>
            </a:r>
          </a:p>
        </xdr:txBody>
      </xdr:sp>
      <xdr:sp macro="" textlink="">
        <xdr:nvSpPr>
          <xdr:cNvPr id="81" name="Option Button 324" hidden="1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/>
        </xdr:nvSpPr>
        <xdr:spPr bwMode="auto">
          <a:xfrm>
            <a:off x="6737" y="488755"/>
            <a:ext cx="11574" cy="199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18.5. Distrito</a:t>
            </a:r>
          </a:p>
        </xdr:txBody>
      </xdr:sp>
      <xdr:sp macro="" textlink="">
        <xdr:nvSpPr>
          <xdr:cNvPr id="82" name="Option Button 331" hidden="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/>
        </xdr:nvSpPr>
        <xdr:spPr bwMode="auto">
          <a:xfrm>
            <a:off x="6737" y="490940"/>
            <a:ext cx="26672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18.6. Asunción / Área Metropolitana / Dpto. Central</a:t>
            </a:r>
          </a:p>
        </xdr:txBody>
      </xdr:sp>
      <xdr:sp macro="" textlink="">
        <xdr:nvSpPr>
          <xdr:cNvPr id="83" name="Option Button 332" hidden="1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/>
        </xdr:nvSpPr>
        <xdr:spPr bwMode="auto">
          <a:xfrm>
            <a:off x="6737" y="493219"/>
            <a:ext cx="13755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18.7. Barrio / Localidad</a:t>
            </a:r>
          </a:p>
        </xdr:txBody>
      </xdr:sp>
      <xdr:sp macro="" textlink="">
        <xdr:nvSpPr>
          <xdr:cNvPr id="84" name="Option Button 333" hidden="1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/>
        </xdr:nvSpPr>
        <xdr:spPr bwMode="auto">
          <a:xfrm>
            <a:off x="6737" y="495498"/>
            <a:ext cx="21304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18.8. Otras desagregaciones. Especificar:</a:t>
            </a:r>
          </a:p>
        </xdr:txBody>
      </xdr:sp>
      <xdr:sp macro="" textlink="">
        <xdr:nvSpPr>
          <xdr:cNvPr id="85" name="Option Button 334" hidden="1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/>
        </xdr:nvSpPr>
        <xdr:spPr bwMode="auto">
          <a:xfrm>
            <a:off x="6737" y="497777"/>
            <a:ext cx="32040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18.9. No aplicable. (Ej.: Anuarios / elaboración de Metodología)</a:t>
            </a:r>
          </a:p>
        </xdr:txBody>
      </xdr:sp>
      <xdr:sp macro="" textlink="">
        <xdr:nvSpPr>
          <xdr:cNvPr id="86" name="Option Button 335" hidden="1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/>
        </xdr:nvSpPr>
        <xdr:spPr bwMode="auto">
          <a:xfrm>
            <a:off x="1034" y="234920"/>
            <a:ext cx="33130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11.1.4. En forma combinada por censo y muestreo</a:t>
            </a:r>
          </a:p>
        </xdr:txBody>
      </xdr:sp>
      <xdr:sp macro="" textlink="">
        <xdr:nvSpPr>
          <xdr:cNvPr id="87" name="Option Button 336" hidden="1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/>
        </xdr:nvSpPr>
        <xdr:spPr bwMode="auto">
          <a:xfrm>
            <a:off x="1034" y="236915"/>
            <a:ext cx="49653" cy="503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11.1.5. Mediante encuestas o estudios a informantes calificados. (Ej.: Encuesta Cualitativa de la Construcción, Relevamiento Sistemático de la Producción Agrícola)</a:t>
            </a:r>
          </a:p>
        </xdr:txBody>
      </xdr:sp>
      <xdr:sp macro="" textlink="">
        <xdr:nvSpPr>
          <xdr:cNvPr id="88" name="Option Button 337" hidden="1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/>
        </xdr:nvSpPr>
        <xdr:spPr bwMode="auto">
          <a:xfrm>
            <a:off x="866" y="245081"/>
            <a:ext cx="50072" cy="398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11.2.1. Enumeración completa de datos administrativos originales. (Ej.: registros de hechos vitales, matriculados escolares, consultas médicas en centros asistenciales, etc.)</a:t>
            </a:r>
          </a:p>
        </xdr:txBody>
      </xdr:sp>
      <xdr:sp macro="" textlink="">
        <xdr:nvSpPr>
          <xdr:cNvPr id="89" name="Option Button 338" hidden="1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/>
        </xdr:nvSpPr>
        <xdr:spPr bwMode="auto">
          <a:xfrm>
            <a:off x="950" y="249070"/>
            <a:ext cx="49233" cy="360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11.2.2. Enumeración por muestreo de datos administrativos. (Ej.: Encuesta a Profesionales Independientes Matriculados Activos - EPIMA)</a:t>
            </a:r>
          </a:p>
        </xdr:txBody>
      </xdr:sp>
      <xdr:sp macro="" textlink="">
        <xdr:nvSpPr>
          <xdr:cNvPr id="90" name="Option Button 339" hidden="1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/>
        </xdr:nvSpPr>
        <xdr:spPr bwMode="auto">
          <a:xfrm>
            <a:off x="866" y="252299"/>
            <a:ext cx="50240" cy="645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11.2.3. Formulario estadístico o elaboración de resúmenes estadísticos con base en un acto administrativo. (Ej.: planillas de totales de permisos de edificación por municipios; estados financieros consolidados de las bolsas de valores donde se estudian sólo dos variables: activos, pasivos y patrimonios; ingresos y gastos por institución)</a:t>
            </a:r>
          </a:p>
        </xdr:txBody>
      </xdr:sp>
      <xdr:sp macro="" textlink="">
        <xdr:nvSpPr>
          <xdr:cNvPr id="91" name="Option Button 340" hidden="1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/>
        </xdr:nvSpPr>
        <xdr:spPr bwMode="auto">
          <a:xfrm>
            <a:off x="950" y="262365"/>
            <a:ext cx="52505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11.3.1. Utilización conjunta de datos estadísticos y administrativos. (Ej.: proyecciones; cuentas nacionales)</a:t>
            </a:r>
          </a:p>
        </xdr:txBody>
      </xdr:sp>
      <xdr:sp macro="" textlink="">
        <xdr:nvSpPr>
          <xdr:cNvPr id="92" name="Option Button 341" hidden="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/>
        </xdr:nvSpPr>
        <xdr:spPr bwMode="auto">
          <a:xfrm>
            <a:off x="866" y="264929"/>
            <a:ext cx="41937" cy="303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11.3.2. Obtención de estadísticas derivadas de otros resultados estadísticos. (Ej.: Tablas de mortalidad; indicadores)</a:t>
            </a:r>
          </a:p>
        </xdr:txBody>
      </xdr:sp>
      <xdr:sp macro="" textlink="">
        <xdr:nvSpPr>
          <xdr:cNvPr id="93" name="Option Button 342" hidden="1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/>
        </xdr:nvSpPr>
        <xdr:spPr bwMode="auto">
          <a:xfrm>
            <a:off x="950" y="267777"/>
            <a:ext cx="51414" cy="2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11.3.3. Recopilación de resultados estadísticos propios o ajenos. (Ej.: Anuarios; Compendios)</a:t>
            </a:r>
          </a:p>
        </xdr:txBody>
      </xdr:sp>
      <xdr:sp macro="" textlink="">
        <xdr:nvSpPr>
          <xdr:cNvPr id="97" name="Option Button 343" hidden="1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/>
        </xdr:nvSpPr>
        <xdr:spPr bwMode="auto">
          <a:xfrm>
            <a:off x="866" y="270531"/>
            <a:ext cx="42188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11.3.4. Obtención de datos a partir de fuentes secundarias. (Ej.: diarios o periódicos)</a:t>
            </a:r>
          </a:p>
        </xdr:txBody>
      </xdr:sp>
      <xdr:sp macro="" textlink="">
        <xdr:nvSpPr>
          <xdr:cNvPr id="98" name="Option Button 344" hidden="1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/>
        </xdr:nvSpPr>
        <xdr:spPr bwMode="auto">
          <a:xfrm>
            <a:off x="866" y="276989"/>
            <a:ext cx="52924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11.4.1. Marcos muestrales. (Ej.: Marco Muestral de Viviendas del Paraguay - (INE) Ex. DGEEC)</a:t>
            </a:r>
          </a:p>
        </xdr:txBody>
      </xdr:sp>
      <xdr:sp macro="" textlink="">
        <xdr:nvSpPr>
          <xdr:cNvPr id="99" name="Option Button 345" hidden="1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/>
        </xdr:nvSpPr>
        <xdr:spPr bwMode="auto">
          <a:xfrm>
            <a:off x="782" y="279648"/>
            <a:ext cx="34975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11.4.2. Directorios. (Ej.: Empresas; Domicilios; Unidades Económicas)</a:t>
            </a:r>
          </a:p>
        </xdr:txBody>
      </xdr:sp>
      <xdr:sp macro="" textlink="">
        <xdr:nvSpPr>
          <xdr:cNvPr id="100" name="Option Button 346" hidden="1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/>
        </xdr:nvSpPr>
        <xdr:spPr bwMode="auto">
          <a:xfrm>
            <a:off x="782" y="282307"/>
            <a:ext cx="24155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11.4.3. Cartografía. (Ej.: GIS, Base Geográfica)</a:t>
            </a:r>
          </a:p>
        </xdr:txBody>
      </xdr:sp>
      <xdr:sp macro="" textlink="">
        <xdr:nvSpPr>
          <xdr:cNvPr id="101" name="Option Button 347" hidden="1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/>
        </xdr:nvSpPr>
        <xdr:spPr bwMode="auto">
          <a:xfrm>
            <a:off x="782" y="285061"/>
            <a:ext cx="43027" cy="332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11.4.4. Nomenclatura; clasificaciones; códigos. (Ej.: Código de productos, de ocupaciones, de actividades, geográfico)</a:t>
            </a:r>
          </a:p>
        </xdr:txBody>
      </xdr:sp>
      <xdr:sp macro="" textlink="">
        <xdr:nvSpPr>
          <xdr:cNvPr id="102" name="Option Button 348" hidden="1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/>
        </xdr:nvSpPr>
        <xdr:spPr bwMode="auto">
          <a:xfrm>
            <a:off x="782" y="292278"/>
            <a:ext cx="20130" cy="20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Especificar. (Ej.: imágenes satelitales)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70</xdr:row>
          <xdr:rowOff>0</xdr:rowOff>
        </xdr:from>
        <xdr:to>
          <xdr:col>27</xdr:col>
          <xdr:colOff>38100</xdr:colOff>
          <xdr:row>83</xdr:row>
          <xdr:rowOff>66675</xdr:rowOff>
        </xdr:to>
        <xdr:grpSp>
          <xdr:nvGrpSpPr>
            <xdr:cNvPr id="3153" name="Group 857">
              <a:extLs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38175" y="10991850"/>
              <a:ext cx="4743450" cy="2400300"/>
              <a:chOff x="5958" y="109882"/>
              <a:chExt cx="43848" cy="32810"/>
            </a:xfrm>
          </xdr:grpSpPr>
          <xdr:sp macro="" textlink="">
            <xdr:nvSpPr>
              <xdr:cNvPr id="2397" name="Check Box 349" hidden="1">
                <a:extLst>
                  <a:ext uri="{63B3BB69-23CF-44E3-9099-C40C66FF867C}">
                    <a14:compatExt spid="_x0000_s2397"/>
                  </a:ext>
                  <a:ext uri="{FF2B5EF4-FFF2-40B4-BE49-F238E27FC236}">
                    <a16:creationId xmlns:a16="http://schemas.microsoft.com/office/drawing/2014/main" id="{00000000-0008-0000-0000-00005D090000}"/>
                  </a:ext>
                </a:extLst>
              </xdr:cNvPr>
              <xdr:cNvSpPr/>
            </xdr:nvSpPr>
            <xdr:spPr bwMode="auto">
              <a:xfrm>
                <a:off x="6104" y="122643"/>
                <a:ext cx="41343" cy="436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Archivo Nacional de Datos (ANDA) </a:t>
                </a:r>
              </a:p>
            </xdr:txBody>
          </xdr:sp>
          <xdr:sp macro="" textlink="">
            <xdr:nvSpPr>
              <xdr:cNvPr id="2398" name="Check Box 350" hidden="1">
                <a:extLst>
                  <a:ext uri="{63B3BB69-23CF-44E3-9099-C40C66FF867C}">
                    <a14:compatExt spid="_x0000_s2398"/>
                  </a:ext>
                  <a:ext uri="{FF2B5EF4-FFF2-40B4-BE49-F238E27FC236}">
                    <a16:creationId xmlns:a16="http://schemas.microsoft.com/office/drawing/2014/main" id="{00000000-0008-0000-0000-00005E090000}"/>
                  </a:ext>
                </a:extLst>
              </xdr:cNvPr>
              <xdr:cNvSpPr/>
            </xdr:nvSpPr>
            <xdr:spPr bwMode="auto">
              <a:xfrm>
                <a:off x="6104" y="119413"/>
                <a:ext cx="35208" cy="44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Requerimientos o indicadores (OCDE)</a:t>
                </a:r>
              </a:p>
            </xdr:txBody>
          </xdr:sp>
          <xdr:sp macro="" textlink="">
            <xdr:nvSpPr>
              <xdr:cNvPr id="2399" name="Check Box 351" hidden="1">
                <a:extLst>
                  <a:ext uri="{63B3BB69-23CF-44E3-9099-C40C66FF867C}">
                    <a14:compatExt spid="_x0000_s2399"/>
                  </a:ext>
                  <a:ext uri="{FF2B5EF4-FFF2-40B4-BE49-F238E27FC236}">
                    <a16:creationId xmlns:a16="http://schemas.microsoft.com/office/drawing/2014/main" id="{00000000-0008-0000-0000-00005F090000}"/>
                  </a:ext>
                </a:extLst>
              </xdr:cNvPr>
              <xdr:cNvSpPr/>
            </xdr:nvSpPr>
            <xdr:spPr bwMode="auto">
              <a:xfrm>
                <a:off x="6104" y="116236"/>
                <a:ext cx="43702" cy="37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Objetivos de Desarrollo Sostenible (ODS)</a:t>
                </a:r>
              </a:p>
            </xdr:txBody>
          </xdr:sp>
          <xdr:sp macro="" textlink="">
            <xdr:nvSpPr>
              <xdr:cNvPr id="2400" name="Check Box 352" hidden="1">
                <a:extLst>
                  <a:ext uri="{63B3BB69-23CF-44E3-9099-C40C66FF867C}">
                    <a14:compatExt spid="_x0000_s2400"/>
                  </a:ext>
                  <a:ext uri="{FF2B5EF4-FFF2-40B4-BE49-F238E27FC236}">
                    <a16:creationId xmlns:a16="http://schemas.microsoft.com/office/drawing/2014/main" id="{00000000-0008-0000-0000-000060090000}"/>
                  </a:ext>
                </a:extLst>
              </xdr:cNvPr>
              <xdr:cNvSpPr/>
            </xdr:nvSpPr>
            <xdr:spPr bwMode="auto">
              <a:xfrm>
                <a:off x="6104" y="113059"/>
                <a:ext cx="40347" cy="435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Estrategia Nacional de Desarrollo Estadístico (ENDE)</a:t>
                </a:r>
              </a:p>
            </xdr:txBody>
          </xdr:sp>
          <xdr:sp macro="" textlink="">
            <xdr:nvSpPr>
              <xdr:cNvPr id="2401" name="Check Box 353" hidden="1">
                <a:extLst>
                  <a:ext uri="{63B3BB69-23CF-44E3-9099-C40C66FF867C}">
                    <a14:compatExt spid="_x0000_s2401"/>
                  </a:ext>
                  <a:ext uri="{FF2B5EF4-FFF2-40B4-BE49-F238E27FC236}">
                    <a16:creationId xmlns:a16="http://schemas.microsoft.com/office/drawing/2014/main" id="{00000000-0008-0000-0000-000061090000}"/>
                  </a:ext>
                </a:extLst>
              </xdr:cNvPr>
              <xdr:cNvSpPr/>
            </xdr:nvSpPr>
            <xdr:spPr bwMode="auto">
              <a:xfrm>
                <a:off x="6104" y="109882"/>
                <a:ext cx="35208" cy="435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Plan Estadístico Nacional (PEN)</a:t>
                </a:r>
              </a:p>
            </xdr:txBody>
          </xdr:sp>
          <xdr:sp macro="" textlink="">
            <xdr:nvSpPr>
              <xdr:cNvPr id="2404" name="Check Box 356" hidden="1">
                <a:extLst>
                  <a:ext uri="{63B3BB69-23CF-44E3-9099-C40C66FF867C}">
                    <a14:compatExt spid="_x0000_s2404"/>
                  </a:ext>
                  <a:ext uri="{FF2B5EF4-FFF2-40B4-BE49-F238E27FC236}">
                    <a16:creationId xmlns:a16="http://schemas.microsoft.com/office/drawing/2014/main" id="{00000000-0008-0000-0000-000064090000}"/>
                  </a:ext>
                </a:extLst>
              </xdr:cNvPr>
              <xdr:cNvSpPr/>
            </xdr:nvSpPr>
            <xdr:spPr bwMode="auto">
              <a:xfrm>
                <a:off x="6104" y="125828"/>
                <a:ext cx="41339" cy="43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Herramienta de Evaluacipon de Datos (HEDA)</a:t>
                </a:r>
              </a:p>
            </xdr:txBody>
          </xdr:sp>
          <xdr:sp macro="" textlink="">
            <xdr:nvSpPr>
              <xdr:cNvPr id="2405" name="Check Box 357" hidden="1">
                <a:extLst>
                  <a:ext uri="{63B3BB69-23CF-44E3-9099-C40C66FF867C}">
                    <a14:compatExt spid="_x0000_s2405"/>
                  </a:ext>
                  <a:ext uri="{FF2B5EF4-FFF2-40B4-BE49-F238E27FC236}">
                    <a16:creationId xmlns:a16="http://schemas.microsoft.com/office/drawing/2014/main" id="{00000000-0008-0000-0000-000065090000}"/>
                  </a:ext>
                </a:extLst>
              </xdr:cNvPr>
              <xdr:cNvSpPr/>
            </xdr:nvSpPr>
            <xdr:spPr bwMode="auto">
              <a:xfrm>
                <a:off x="6104" y="128955"/>
                <a:ext cx="41339" cy="43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Clearinghouse / Repositorio de intercambio de datos o metadatos</a:t>
                </a:r>
              </a:p>
            </xdr:txBody>
          </xdr:sp>
          <xdr:sp macro="" textlink="">
            <xdr:nvSpPr>
              <xdr:cNvPr id="2406" name="Check Box 358" hidden="1">
                <a:extLst>
                  <a:ext uri="{63B3BB69-23CF-44E3-9099-C40C66FF867C}">
                    <a14:compatExt spid="_x0000_s2406"/>
                  </a:ext>
                  <a:ext uri="{FF2B5EF4-FFF2-40B4-BE49-F238E27FC236}">
                    <a16:creationId xmlns:a16="http://schemas.microsoft.com/office/drawing/2014/main" id="{00000000-0008-0000-0000-000066090000}"/>
                  </a:ext>
                </a:extLst>
              </xdr:cNvPr>
              <xdr:cNvSpPr/>
            </xdr:nvSpPr>
            <xdr:spPr bwMode="auto">
              <a:xfrm>
                <a:off x="5958" y="132848"/>
                <a:ext cx="41339" cy="43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Otros. Especificar: </a:t>
                </a:r>
              </a:p>
            </xdr:txBody>
          </xdr:sp>
          <xdr:sp macro="" textlink="">
            <xdr:nvSpPr>
              <xdr:cNvPr id="2408" name="Check Box 360" hidden="1">
                <a:extLst>
                  <a:ext uri="{63B3BB69-23CF-44E3-9099-C40C66FF867C}">
                    <a14:compatExt spid="_x0000_s2408"/>
                  </a:ext>
                  <a:ext uri="{FF2B5EF4-FFF2-40B4-BE49-F238E27FC236}">
                    <a16:creationId xmlns:a16="http://schemas.microsoft.com/office/drawing/2014/main" id="{00000000-0008-0000-0000-000068090000}"/>
                  </a:ext>
                </a:extLst>
              </xdr:cNvPr>
              <xdr:cNvSpPr/>
            </xdr:nvSpPr>
            <xdr:spPr bwMode="auto">
              <a:xfrm>
                <a:off x="6104" y="138353"/>
                <a:ext cx="41339" cy="433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 tiene conocimiento</a:t>
                </a:r>
              </a:p>
            </xdr:txBody>
          </xdr:sp>
          <xdr:sp macro="" textlink="">
            <xdr:nvSpPr>
              <xdr:cNvPr id="2407" name="Check Box 359" hidden="1">
                <a:extLst>
                  <a:ext uri="{63B3BB69-23CF-44E3-9099-C40C66FF867C}">
                    <a14:compatExt spid="_x0000_s2407"/>
                  </a:ext>
                  <a:ext uri="{FF2B5EF4-FFF2-40B4-BE49-F238E27FC236}">
                    <a16:creationId xmlns:a16="http://schemas.microsoft.com/office/drawing/2014/main" id="{00000000-0008-0000-0000-000067090000}"/>
                  </a:ext>
                </a:extLst>
              </xdr:cNvPr>
              <xdr:cNvSpPr/>
            </xdr:nvSpPr>
            <xdr:spPr bwMode="auto">
              <a:xfrm>
                <a:off x="6001" y="135354"/>
                <a:ext cx="34185" cy="43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 se encuentra vinculada a ningún instrumento identificado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0</xdr:col>
      <xdr:colOff>19050</xdr:colOff>
      <xdr:row>39</xdr:row>
      <xdr:rowOff>19050</xdr:rowOff>
    </xdr:from>
    <xdr:to>
      <xdr:col>36</xdr:col>
      <xdr:colOff>161925</xdr:colOff>
      <xdr:row>85</xdr:row>
      <xdr:rowOff>28575</xdr:rowOff>
    </xdr:to>
    <xdr:grpSp>
      <xdr:nvGrpSpPr>
        <xdr:cNvPr id="3154" name="Group 870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GrpSpPr>
          <a:grpSpLocks/>
        </xdr:cNvGrpSpPr>
      </xdr:nvGrpSpPr>
      <xdr:grpSpPr bwMode="auto">
        <a:xfrm>
          <a:off x="19050" y="6010275"/>
          <a:ext cx="7019925" cy="7705725"/>
          <a:chOff x="190" y="61008"/>
          <a:chExt cx="65246" cy="27891"/>
        </a:xfrm>
      </xdr:grpSpPr>
      <xdr:sp macro="" textlink="">
        <xdr:nvSpPr>
          <xdr:cNvPr id="114" name="4.1. no" hidden="1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SpPr/>
        </xdr:nvSpPr>
        <xdr:spPr bwMode="auto">
          <a:xfrm>
            <a:off x="6062" y="69144"/>
            <a:ext cx="6431" cy="248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No</a:t>
            </a:r>
          </a:p>
        </xdr:txBody>
      </xdr:sp>
      <xdr:sp macro="" textlink="">
        <xdr:nvSpPr>
          <xdr:cNvPr id="115" name="4.1. SI" hidden="1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/>
        </xdr:nvSpPr>
        <xdr:spPr bwMode="auto">
          <a:xfrm>
            <a:off x="5223" y="61008"/>
            <a:ext cx="6525" cy="248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Si</a:t>
            </a:r>
          </a:p>
        </xdr:txBody>
      </xdr:sp>
      <xdr:sp macro="" textlink="">
        <xdr:nvSpPr>
          <xdr:cNvPr id="116" name="Grupo_Participacion" descr="Participan otros organismos en esta operacion" hidden="1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/>
        </xdr:nvSpPr>
        <xdr:spPr bwMode="auto">
          <a:xfrm>
            <a:off x="190" y="61801"/>
            <a:ext cx="65246" cy="27098"/>
          </a:xfrm>
          <a:prstGeom prst="rect">
            <a:avLst/>
          </a:prstGeom>
          <a:noFill/>
          <a:ln w="9525">
            <a:miter lim="800000"/>
            <a:headEnd/>
            <a:tailEnd/>
          </a:ln>
        </xdr:spPr>
        <xdr:txBody>
          <a:bodyPr vertOverflow="clip" wrap="none" lIns="27432" tIns="18288" rIns="0" bIns="0" anchor="t" upright="1"/>
          <a:lstStyle/>
          <a:p>
            <a:pPr algn="l" rtl="0">
              <a:defRPr sz="1000"/>
            </a:pPr>
            <a:r>
              <a:rPr lang="es-PY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 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39</xdr:row>
          <xdr:rowOff>19050</xdr:rowOff>
        </xdr:from>
        <xdr:to>
          <xdr:col>38</xdr:col>
          <xdr:colOff>152400</xdr:colOff>
          <xdr:row>85</xdr:row>
          <xdr:rowOff>28575</xdr:rowOff>
        </xdr:to>
        <xdr:grpSp>
          <xdr:nvGrpSpPr>
            <xdr:cNvPr id="3155" name="Group 874">
              <a:extLst>
                <a:ext uri="{FF2B5EF4-FFF2-40B4-BE49-F238E27FC236}">
                  <a16:creationId xmlns:a16="http://schemas.microsoft.com/office/drawing/2014/main" id="{00000000-0008-0000-0000-0000530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9050" y="6010275"/>
              <a:ext cx="7391400" cy="7705725"/>
              <a:chOff x="190" y="61008"/>
              <a:chExt cx="65246" cy="27891"/>
            </a:xfrm>
          </xdr:grpSpPr>
          <xdr:sp macro="" textlink="">
            <xdr:nvSpPr>
              <xdr:cNvPr id="2288" name="4.1. no" hidden="1">
                <a:extLst>
                  <a:ext uri="{63B3BB69-23CF-44E3-9099-C40C66FF867C}">
                    <a14:compatExt spid="_x0000_s2288"/>
                  </a:ext>
                  <a:ext uri="{FF2B5EF4-FFF2-40B4-BE49-F238E27FC236}">
                    <a16:creationId xmlns:a16="http://schemas.microsoft.com/office/drawing/2014/main" id="{00000000-0008-0000-0000-0000F0080000}"/>
                  </a:ext>
                </a:extLst>
              </xdr:cNvPr>
              <xdr:cNvSpPr/>
            </xdr:nvSpPr>
            <xdr:spPr bwMode="auto">
              <a:xfrm>
                <a:off x="6033" y="69138"/>
                <a:ext cx="6480" cy="24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  <xdr:sp macro="" textlink="">
            <xdr:nvSpPr>
              <xdr:cNvPr id="2285" name="4.1. SI" hidden="1">
                <a:extLst>
                  <a:ext uri="{63B3BB69-23CF-44E3-9099-C40C66FF867C}">
                    <a14:compatExt spid="_x0000_s2285"/>
                  </a:ext>
                  <a:ext uri="{FF2B5EF4-FFF2-40B4-BE49-F238E27FC236}">
                    <a16:creationId xmlns:a16="http://schemas.microsoft.com/office/drawing/2014/main" id="{00000000-0008-0000-0000-0000ED080000}"/>
                  </a:ext>
                </a:extLst>
              </xdr:cNvPr>
              <xdr:cNvSpPr/>
            </xdr:nvSpPr>
            <xdr:spPr bwMode="auto">
              <a:xfrm>
                <a:off x="5239" y="61008"/>
                <a:ext cx="6480" cy="24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Si</a:t>
                </a:r>
              </a:p>
            </xdr:txBody>
          </xdr:sp>
          <xdr:sp macro="" textlink="">
            <xdr:nvSpPr>
              <xdr:cNvPr id="2190" name="Grupo_Participacion" descr="Participan otros organismos en esta operacion" hidden="1">
                <a:extLst>
                  <a:ext uri="{63B3BB69-23CF-44E3-9099-C40C66FF867C}">
                    <a14:compatExt spid="_x0000_s2190"/>
                  </a:ext>
                  <a:ext uri="{FF2B5EF4-FFF2-40B4-BE49-F238E27FC236}">
                    <a16:creationId xmlns:a16="http://schemas.microsoft.com/office/drawing/2014/main" id="{00000000-0008-0000-0000-00008E080000}"/>
                  </a:ext>
                </a:extLst>
              </xdr:cNvPr>
              <xdr:cNvSpPr/>
            </xdr:nvSpPr>
            <xdr:spPr bwMode="auto">
              <a:xfrm>
                <a:off x="190" y="61806"/>
                <a:ext cx="65246" cy="27093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400</xdr:row>
          <xdr:rowOff>9525</xdr:rowOff>
        </xdr:from>
        <xdr:to>
          <xdr:col>36</xdr:col>
          <xdr:colOff>161925</xdr:colOff>
          <xdr:row>411</xdr:row>
          <xdr:rowOff>142875</xdr:rowOff>
        </xdr:to>
        <xdr:grpSp>
          <xdr:nvGrpSpPr>
            <xdr:cNvPr id="3156" name="22. Periodicidad">
              <a:extLs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525" y="60817125"/>
              <a:ext cx="7029450" cy="2000250"/>
              <a:chOff x="95" y="556987"/>
              <a:chExt cx="64770" cy="19854"/>
            </a:xfrm>
          </xdr:grpSpPr>
          <xdr:sp macro="" textlink="">
            <xdr:nvSpPr>
              <xdr:cNvPr id="2284" name="Option Button 236" hidden="1">
                <a:extLst>
                  <a:ext uri="{63B3BB69-23CF-44E3-9099-C40C66FF867C}">
                    <a14:compatExt spid="_x0000_s2284"/>
                  </a:ext>
                  <a:ext uri="{FF2B5EF4-FFF2-40B4-BE49-F238E27FC236}">
                    <a16:creationId xmlns:a16="http://schemas.microsoft.com/office/drawing/2014/main" id="{00000000-0008-0000-0000-0000EC080000}"/>
                  </a:ext>
                </a:extLst>
              </xdr:cNvPr>
              <xdr:cNvSpPr/>
            </xdr:nvSpPr>
            <xdr:spPr bwMode="auto">
              <a:xfrm>
                <a:off x="3905" y="573711"/>
                <a:ext cx="41400" cy="20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22.3. Aún no determinada (si aún se desconoce la modalidad de publicación de la OE)</a:t>
                </a:r>
              </a:p>
            </xdr:txBody>
          </xdr:sp>
          <xdr:sp macro="" textlink="">
            <xdr:nvSpPr>
              <xdr:cNvPr id="2283" name="Option Button 235" hidden="1">
                <a:extLst>
                  <a:ext uri="{63B3BB69-23CF-44E3-9099-C40C66FF867C}">
                    <a14:compatExt spid="_x0000_s2283"/>
                  </a:ext>
                  <a:ext uri="{FF2B5EF4-FFF2-40B4-BE49-F238E27FC236}">
                    <a16:creationId xmlns:a16="http://schemas.microsoft.com/office/drawing/2014/main" id="{00000000-0008-0000-0000-0000EB080000}"/>
                  </a:ext>
                </a:extLst>
              </xdr:cNvPr>
              <xdr:cNvSpPr/>
            </xdr:nvSpPr>
            <xdr:spPr bwMode="auto">
              <a:xfrm>
                <a:off x="3810" y="571817"/>
                <a:ext cx="41814" cy="20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22.2. Irregular (no hay una periodicidad establecida, se pública cada cierto tiempo)</a:t>
                </a:r>
              </a:p>
            </xdr:txBody>
          </xdr:sp>
          <xdr:sp macro="" textlink="">
            <xdr:nvSpPr>
              <xdr:cNvPr id="2173" name="Check Box 125" hidden="1">
                <a:extLst>
                  <a:ext uri="{63B3BB69-23CF-44E3-9099-C40C66FF867C}">
                    <a14:compatExt spid="_x0000_s2173"/>
                  </a:ext>
                  <a:ext uri="{FF2B5EF4-FFF2-40B4-BE49-F238E27FC236}">
                    <a16:creationId xmlns:a16="http://schemas.microsoft.com/office/drawing/2014/main" id="{00000000-0008-0000-0000-00007D080000}"/>
                  </a:ext>
                </a:extLst>
              </xdr:cNvPr>
              <xdr:cNvSpPr/>
            </xdr:nvSpPr>
            <xdr:spPr bwMode="auto">
              <a:xfrm>
                <a:off x="6953" y="561022"/>
                <a:ext cx="9000" cy="20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22.1.1. Diaria</a:t>
                </a:r>
              </a:p>
            </xdr:txBody>
          </xdr:sp>
          <xdr:sp macro="" textlink="">
            <xdr:nvSpPr>
              <xdr:cNvPr id="2174" name="Check Box 126" hidden="1">
                <a:extLst>
                  <a:ext uri="{63B3BB69-23CF-44E3-9099-C40C66FF867C}">
                    <a14:compatExt spid="_x0000_s2174"/>
                  </a:ext>
                  <a:ext uri="{FF2B5EF4-FFF2-40B4-BE49-F238E27FC236}">
                    <a16:creationId xmlns:a16="http://schemas.microsoft.com/office/drawing/2014/main" id="{00000000-0008-0000-0000-00007E080000}"/>
                  </a:ext>
                </a:extLst>
              </xdr:cNvPr>
              <xdr:cNvSpPr/>
            </xdr:nvSpPr>
            <xdr:spPr bwMode="auto">
              <a:xfrm>
                <a:off x="6953" y="562821"/>
                <a:ext cx="10080" cy="20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22.1.2. Semanal</a:t>
                </a:r>
              </a:p>
            </xdr:txBody>
          </xdr:sp>
          <xdr:sp macro="" textlink="">
            <xdr:nvSpPr>
              <xdr:cNvPr id="2175" name="Check Box 127" hidden="1">
                <a:extLst>
                  <a:ext uri="{63B3BB69-23CF-44E3-9099-C40C66FF867C}">
                    <a14:compatExt spid="_x0000_s2175"/>
                  </a:ext>
                  <a:ext uri="{FF2B5EF4-FFF2-40B4-BE49-F238E27FC236}">
                    <a16:creationId xmlns:a16="http://schemas.microsoft.com/office/drawing/2014/main" id="{00000000-0008-0000-0000-00007F080000}"/>
                  </a:ext>
                </a:extLst>
              </xdr:cNvPr>
              <xdr:cNvSpPr/>
            </xdr:nvSpPr>
            <xdr:spPr bwMode="auto">
              <a:xfrm>
                <a:off x="6953" y="564440"/>
                <a:ext cx="10080" cy="2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22.1.3. Mensual</a:t>
                </a:r>
              </a:p>
            </xdr:txBody>
          </xdr:sp>
          <xdr:sp macro="" textlink="">
            <xdr:nvSpPr>
              <xdr:cNvPr id="2176" name="Check Box 128" hidden="1">
                <a:extLst>
                  <a:ext uri="{63B3BB69-23CF-44E3-9099-C40C66FF867C}">
                    <a14:compatExt spid="_x0000_s2176"/>
                  </a:ext>
                  <a:ext uri="{FF2B5EF4-FFF2-40B4-BE49-F238E27FC236}">
                    <a16:creationId xmlns:a16="http://schemas.microsoft.com/office/drawing/2014/main" id="{00000000-0008-0000-0000-000080080000}"/>
                  </a:ext>
                </a:extLst>
              </xdr:cNvPr>
              <xdr:cNvSpPr/>
            </xdr:nvSpPr>
            <xdr:spPr bwMode="auto">
              <a:xfrm>
                <a:off x="6953" y="566335"/>
                <a:ext cx="10858" cy="20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22.1.4. Bimestral</a:t>
                </a:r>
              </a:p>
            </xdr:txBody>
          </xdr:sp>
          <xdr:sp macro="" textlink="">
            <xdr:nvSpPr>
              <xdr:cNvPr id="2177" name="Check Box 129" hidden="1">
                <a:extLst>
                  <a:ext uri="{63B3BB69-23CF-44E3-9099-C40C66FF867C}">
                    <a14:compatExt spid="_x0000_s2177"/>
                  </a:ext>
                  <a:ext uri="{FF2B5EF4-FFF2-40B4-BE49-F238E27FC236}">
                    <a16:creationId xmlns:a16="http://schemas.microsoft.com/office/drawing/2014/main" id="{00000000-0008-0000-0000-000081080000}"/>
                  </a:ext>
                </a:extLst>
              </xdr:cNvPr>
              <xdr:cNvSpPr/>
            </xdr:nvSpPr>
            <xdr:spPr bwMode="auto">
              <a:xfrm>
                <a:off x="6953" y="567944"/>
                <a:ext cx="10763" cy="20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22.1.5. Trimestral</a:t>
                </a:r>
              </a:p>
            </xdr:txBody>
          </xdr:sp>
          <xdr:sp macro="" textlink="">
            <xdr:nvSpPr>
              <xdr:cNvPr id="2178" name="Check Box 130" hidden="1">
                <a:extLst>
                  <a:ext uri="{63B3BB69-23CF-44E3-9099-C40C66FF867C}">
                    <a14:compatExt spid="_x0000_s2178"/>
                  </a:ext>
                  <a:ext uri="{FF2B5EF4-FFF2-40B4-BE49-F238E27FC236}">
                    <a16:creationId xmlns:a16="http://schemas.microsoft.com/office/drawing/2014/main" id="{00000000-0008-0000-0000-000082080000}"/>
                  </a:ext>
                </a:extLst>
              </xdr:cNvPr>
              <xdr:cNvSpPr/>
            </xdr:nvSpPr>
            <xdr:spPr bwMode="auto">
              <a:xfrm>
                <a:off x="6953" y="569743"/>
                <a:ext cx="10573" cy="20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22.1.6. Semestral</a:t>
                </a:r>
              </a:p>
            </xdr:txBody>
          </xdr:sp>
          <xdr:sp macro="" textlink="">
            <xdr:nvSpPr>
              <xdr:cNvPr id="2179" name="Check Box 131" hidden="1">
                <a:extLst>
                  <a:ext uri="{63B3BB69-23CF-44E3-9099-C40C66FF867C}">
                    <a14:compatExt spid="_x0000_s2179"/>
                  </a:ext>
                  <a:ext uri="{FF2B5EF4-FFF2-40B4-BE49-F238E27FC236}">
                    <a16:creationId xmlns:a16="http://schemas.microsoft.com/office/drawing/2014/main" id="{00000000-0008-0000-0000-000083080000}"/>
                  </a:ext>
                </a:extLst>
              </xdr:cNvPr>
              <xdr:cNvSpPr/>
            </xdr:nvSpPr>
            <xdr:spPr bwMode="auto">
              <a:xfrm>
                <a:off x="21431" y="561022"/>
                <a:ext cx="8763" cy="20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22.1.7. Anual</a:t>
                </a:r>
              </a:p>
            </xdr:txBody>
          </xdr:sp>
          <xdr:sp macro="" textlink="">
            <xdr:nvSpPr>
              <xdr:cNvPr id="2180" name="Check Box 132" hidden="1">
                <a:extLst>
                  <a:ext uri="{63B3BB69-23CF-44E3-9099-C40C66FF867C}">
                    <a14:compatExt spid="_x0000_s2180"/>
                  </a:ext>
                  <a:ext uri="{FF2B5EF4-FFF2-40B4-BE49-F238E27FC236}">
                    <a16:creationId xmlns:a16="http://schemas.microsoft.com/office/drawing/2014/main" id="{00000000-0008-0000-0000-000084080000}"/>
                  </a:ext>
                </a:extLst>
              </xdr:cNvPr>
              <xdr:cNvSpPr/>
            </xdr:nvSpPr>
            <xdr:spPr bwMode="auto">
              <a:xfrm>
                <a:off x="21431" y="562641"/>
                <a:ext cx="8953" cy="21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22.1.8. Bienal</a:t>
                </a:r>
              </a:p>
            </xdr:txBody>
          </xdr:sp>
          <xdr:sp macro="" textlink="">
            <xdr:nvSpPr>
              <xdr:cNvPr id="2181" name="Check Box 133" hidden="1">
                <a:extLst>
                  <a:ext uri="{63B3BB69-23CF-44E3-9099-C40C66FF867C}">
                    <a14:compatExt spid="_x0000_s2181"/>
                  </a:ext>
                  <a:ext uri="{FF2B5EF4-FFF2-40B4-BE49-F238E27FC236}">
                    <a16:creationId xmlns:a16="http://schemas.microsoft.com/office/drawing/2014/main" id="{00000000-0008-0000-0000-000085080000}"/>
                  </a:ext>
                </a:extLst>
              </xdr:cNvPr>
              <xdr:cNvSpPr/>
            </xdr:nvSpPr>
            <xdr:spPr bwMode="auto">
              <a:xfrm>
                <a:off x="21431" y="564536"/>
                <a:ext cx="11335" cy="20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22.1.9. Quinquenal</a:t>
                </a:r>
              </a:p>
            </xdr:txBody>
          </xdr:sp>
          <xdr:sp macro="" textlink="">
            <xdr:nvSpPr>
              <xdr:cNvPr id="2182" name="Check Box 134" hidden="1">
                <a:extLst>
                  <a:ext uri="{63B3BB69-23CF-44E3-9099-C40C66FF867C}">
                    <a14:compatExt spid="_x0000_s2182"/>
                  </a:ext>
                  <a:ext uri="{FF2B5EF4-FFF2-40B4-BE49-F238E27FC236}">
                    <a16:creationId xmlns:a16="http://schemas.microsoft.com/office/drawing/2014/main" id="{00000000-0008-0000-0000-000086080000}"/>
                  </a:ext>
                </a:extLst>
              </xdr:cNvPr>
              <xdr:cNvSpPr/>
            </xdr:nvSpPr>
            <xdr:spPr bwMode="auto">
              <a:xfrm>
                <a:off x="21431" y="566144"/>
                <a:ext cx="10477" cy="20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22.1.10. Decenal</a:t>
                </a:r>
              </a:p>
            </xdr:txBody>
          </xdr:sp>
          <xdr:sp macro="" textlink="">
            <xdr:nvSpPr>
              <xdr:cNvPr id="2184" name="Check Box 136" hidden="1">
                <a:extLst>
                  <a:ext uri="{63B3BB69-23CF-44E3-9099-C40C66FF867C}">
                    <a14:compatExt spid="_x0000_s2184"/>
                  </a:ext>
                  <a:ext uri="{FF2B5EF4-FFF2-40B4-BE49-F238E27FC236}">
                    <a16:creationId xmlns:a16="http://schemas.microsoft.com/office/drawing/2014/main" id="{00000000-0008-0000-0000-000088080000}"/>
                  </a:ext>
                </a:extLst>
              </xdr:cNvPr>
              <xdr:cNvSpPr/>
            </xdr:nvSpPr>
            <xdr:spPr bwMode="auto">
              <a:xfrm>
                <a:off x="21431" y="568039"/>
                <a:ext cx="14287" cy="20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22.1.11. Otra. Especificar</a:t>
                </a:r>
              </a:p>
            </xdr:txBody>
          </xdr:sp>
          <xdr:sp macro="" textlink="">
            <xdr:nvSpPr>
              <xdr:cNvPr id="2282" name="Option Button 234" hidden="1">
                <a:extLst>
                  <a:ext uri="{63B3BB69-23CF-44E3-9099-C40C66FF867C}">
                    <a14:compatExt spid="_x0000_s2282"/>
                  </a:ext>
                  <a:ext uri="{FF2B5EF4-FFF2-40B4-BE49-F238E27FC236}">
                    <a16:creationId xmlns:a16="http://schemas.microsoft.com/office/drawing/2014/main" id="{00000000-0008-0000-0000-0000EA080000}"/>
                  </a:ext>
                </a:extLst>
              </xdr:cNvPr>
              <xdr:cNvSpPr/>
            </xdr:nvSpPr>
            <xdr:spPr bwMode="auto">
              <a:xfrm>
                <a:off x="3810" y="557371"/>
                <a:ext cx="20002" cy="21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22.1. Por períodos regulares</a:t>
                </a:r>
              </a:p>
            </xdr:txBody>
          </xdr:sp>
          <xdr:sp macro="" textlink="">
            <xdr:nvSpPr>
              <xdr:cNvPr id="2281" name="Grupo Periodicidad_difusion" hidden="1">
                <a:extLst>
                  <a:ext uri="{63B3BB69-23CF-44E3-9099-C40C66FF867C}">
                    <a14:compatExt spid="_x0000_s2281"/>
                  </a:ext>
                  <a:ext uri="{FF2B5EF4-FFF2-40B4-BE49-F238E27FC236}">
                    <a16:creationId xmlns:a16="http://schemas.microsoft.com/office/drawing/2014/main" id="{00000000-0008-0000-0000-0000E9080000}"/>
                  </a:ext>
                </a:extLst>
              </xdr:cNvPr>
              <xdr:cNvSpPr/>
            </xdr:nvSpPr>
            <xdr:spPr bwMode="auto">
              <a:xfrm>
                <a:off x="95" y="556987"/>
                <a:ext cx="64770" cy="1985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179</xdr:row>
          <xdr:rowOff>38100</xdr:rowOff>
        </xdr:from>
        <xdr:to>
          <xdr:col>45</xdr:col>
          <xdr:colOff>171450</xdr:colOff>
          <xdr:row>357</xdr:row>
          <xdr:rowOff>85725</xdr:rowOff>
        </xdr:to>
        <xdr:grpSp>
          <xdr:nvGrpSpPr>
            <xdr:cNvPr id="3157" name="Group 871">
              <a:extLst>
                <a:ext uri="{FF2B5EF4-FFF2-40B4-BE49-F238E27FC236}">
                  <a16:creationId xmlns:a16="http://schemas.microsoft.com/office/drawing/2014/main" id="{00000000-0008-0000-0000-0000550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28650" y="27384375"/>
              <a:ext cx="8134350" cy="27251025"/>
              <a:chOff x="782" y="228178"/>
              <a:chExt cx="64750" cy="271688"/>
            </a:xfrm>
          </xdr:grpSpPr>
          <xdr:sp macro="" textlink="">
            <xdr:nvSpPr>
              <xdr:cNvPr id="2336" name="Option Button 288" hidden="1">
                <a:extLst>
                  <a:ext uri="{63B3BB69-23CF-44E3-9099-C40C66FF867C}">
                    <a14:compatExt spid="_x0000_s2336"/>
                  </a:ext>
                  <a:ext uri="{FF2B5EF4-FFF2-40B4-BE49-F238E27FC236}">
                    <a16:creationId xmlns:a16="http://schemas.microsoft.com/office/drawing/2014/main" id="{00000000-0008-0000-0000-000020090000}"/>
                  </a:ext>
                </a:extLst>
              </xdr:cNvPr>
              <xdr:cNvSpPr/>
            </xdr:nvSpPr>
            <xdr:spPr bwMode="auto">
              <a:xfrm>
                <a:off x="1047" y="232630"/>
                <a:ext cx="64485" cy="21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11.1.3. Mediante enumeración por muestreo no probabilístico (Ej.: Encuesta de Satisfacción a Usuarios, Encuesta Pre Electorales)</a:t>
                </a:r>
              </a:p>
            </xdr:txBody>
          </xdr:sp>
          <xdr:sp macro="" textlink="">
            <xdr:nvSpPr>
              <xdr:cNvPr id="2335" name="Option Button 287" hidden="1">
                <a:extLst>
                  <a:ext uri="{63B3BB69-23CF-44E3-9099-C40C66FF867C}">
                    <a14:compatExt spid="_x0000_s2335"/>
                  </a:ext>
                  <a:ext uri="{FF2B5EF4-FFF2-40B4-BE49-F238E27FC236}">
                    <a16:creationId xmlns:a16="http://schemas.microsoft.com/office/drawing/2014/main" id="{00000000-0008-0000-0000-00001F090000}"/>
                  </a:ext>
                </a:extLst>
              </xdr:cNvPr>
              <xdr:cNvSpPr/>
            </xdr:nvSpPr>
            <xdr:spPr bwMode="auto">
              <a:xfrm>
                <a:off x="1047" y="230349"/>
                <a:ext cx="64485" cy="20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11.1.2. Mediante enumeración por muestreo probabilístico (Ej.: Encuesta Permanente de Hogares, Índice de precios)</a:t>
                </a:r>
              </a:p>
            </xdr:txBody>
          </xdr:sp>
          <xdr:sp macro="" textlink="">
            <xdr:nvSpPr>
              <xdr:cNvPr id="2334" name="Option Button 286" hidden="1">
                <a:extLst>
                  <a:ext uri="{63B3BB69-23CF-44E3-9099-C40C66FF867C}">
                    <a14:compatExt spid="_x0000_s2334"/>
                  </a:ext>
                  <a:ext uri="{FF2B5EF4-FFF2-40B4-BE49-F238E27FC236}">
                    <a16:creationId xmlns:a16="http://schemas.microsoft.com/office/drawing/2014/main" id="{00000000-0008-0000-0000-00001E090000}"/>
                  </a:ext>
                </a:extLst>
              </xdr:cNvPr>
              <xdr:cNvSpPr/>
            </xdr:nvSpPr>
            <xdr:spPr bwMode="auto">
              <a:xfrm>
                <a:off x="1047" y="228178"/>
                <a:ext cx="64485" cy="19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11.1.1. Mediante censo o enumeración completa. (Ej.: Censo Económico Nacional, Censo Nacional de Población y Viviendas)</a:t>
                </a:r>
              </a:p>
            </xdr:txBody>
          </xdr:sp>
          <xdr:sp macro="" textlink="">
            <xdr:nvSpPr>
              <xdr:cNvPr id="2355" name="Option Button 307" hidden="1">
                <a:extLst>
                  <a:ext uri="{63B3BB69-23CF-44E3-9099-C40C66FF867C}">
                    <a14:compatExt spid="_x0000_s2355"/>
                  </a:ext>
                  <a:ext uri="{FF2B5EF4-FFF2-40B4-BE49-F238E27FC236}">
                    <a16:creationId xmlns:a16="http://schemas.microsoft.com/office/drawing/2014/main" id="{00000000-0008-0000-0000-000033090000}"/>
                  </a:ext>
                </a:extLst>
              </xdr:cNvPr>
              <xdr:cNvSpPr/>
            </xdr:nvSpPr>
            <xdr:spPr bwMode="auto">
              <a:xfrm>
                <a:off x="6762" y="465075"/>
                <a:ext cx="28480" cy="20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17.6. Asunción / Área Metropolitana / Dpto. Central</a:t>
                </a:r>
              </a:p>
            </xdr:txBody>
          </xdr:sp>
          <xdr:sp macro="" textlink="">
            <xdr:nvSpPr>
              <xdr:cNvPr id="2356" name="Option Button 308" hidden="1">
                <a:extLst>
                  <a:ext uri="{63B3BB69-23CF-44E3-9099-C40C66FF867C}">
                    <a14:compatExt spid="_x0000_s2356"/>
                  </a:ext>
                  <a:ext uri="{FF2B5EF4-FFF2-40B4-BE49-F238E27FC236}">
                    <a16:creationId xmlns:a16="http://schemas.microsoft.com/office/drawing/2014/main" id="{00000000-0008-0000-0000-000034090000}"/>
                  </a:ext>
                </a:extLst>
              </xdr:cNvPr>
              <xdr:cNvSpPr/>
            </xdr:nvSpPr>
            <xdr:spPr bwMode="auto">
              <a:xfrm>
                <a:off x="6762" y="467356"/>
                <a:ext cx="14002" cy="20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17.7. Barrio / Localidad</a:t>
                </a:r>
              </a:p>
            </xdr:txBody>
          </xdr:sp>
          <xdr:sp macro="" textlink="">
            <xdr:nvSpPr>
              <xdr:cNvPr id="2357" name="Option Button 309" hidden="1">
                <a:extLst>
                  <a:ext uri="{63B3BB69-23CF-44E3-9099-C40C66FF867C}">
                    <a14:compatExt spid="_x0000_s2357"/>
                  </a:ext>
                  <a:ext uri="{FF2B5EF4-FFF2-40B4-BE49-F238E27FC236}">
                    <a16:creationId xmlns:a16="http://schemas.microsoft.com/office/drawing/2014/main" id="{00000000-0008-0000-0000-000035090000}"/>
                  </a:ext>
                </a:extLst>
              </xdr:cNvPr>
              <xdr:cNvSpPr/>
            </xdr:nvSpPr>
            <xdr:spPr bwMode="auto">
              <a:xfrm>
                <a:off x="6762" y="469632"/>
                <a:ext cx="19812" cy="199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17.8. Otras coberturas. Especificar:</a:t>
                </a:r>
              </a:p>
            </xdr:txBody>
          </xdr:sp>
          <xdr:sp macro="" textlink="">
            <xdr:nvSpPr>
              <xdr:cNvPr id="2358" name="Option Button 310" hidden="1">
                <a:extLst>
                  <a:ext uri="{63B3BB69-23CF-44E3-9099-C40C66FF867C}">
                    <a14:compatExt spid="_x0000_s2358"/>
                  </a:ext>
                  <a:ext uri="{FF2B5EF4-FFF2-40B4-BE49-F238E27FC236}">
                    <a16:creationId xmlns:a16="http://schemas.microsoft.com/office/drawing/2014/main" id="{00000000-0008-0000-0000-000036090000}"/>
                  </a:ext>
                </a:extLst>
              </xdr:cNvPr>
              <xdr:cNvSpPr/>
            </xdr:nvSpPr>
            <xdr:spPr bwMode="auto">
              <a:xfrm>
                <a:off x="6762" y="471818"/>
                <a:ext cx="31719" cy="20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17.9. No aplicable (Ej.: Anuarios, elaboración de Metodología)</a:t>
                </a:r>
              </a:p>
            </xdr:txBody>
          </xdr:sp>
          <xdr:sp macro="" textlink="">
            <xdr:nvSpPr>
              <xdr:cNvPr id="2370" name="Option Button 322" hidden="1">
                <a:extLst>
                  <a:ext uri="{63B3BB69-23CF-44E3-9099-C40C66FF867C}">
                    <a14:compatExt spid="_x0000_s2370"/>
                  </a:ext>
                  <a:ext uri="{FF2B5EF4-FFF2-40B4-BE49-F238E27FC236}">
                    <a16:creationId xmlns:a16="http://schemas.microsoft.com/office/drawing/2014/main" id="{00000000-0008-0000-0000-000042090000}"/>
                  </a:ext>
                </a:extLst>
              </xdr:cNvPr>
              <xdr:cNvSpPr/>
            </xdr:nvSpPr>
            <xdr:spPr bwMode="auto">
              <a:xfrm>
                <a:off x="6762" y="484055"/>
                <a:ext cx="12288" cy="195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18.1. Nacional</a:t>
                </a:r>
              </a:p>
            </xdr:txBody>
          </xdr:sp>
          <xdr:sp macro="" textlink="">
            <xdr:nvSpPr>
              <xdr:cNvPr id="2371" name="Option Button 323" hidden="1">
                <a:extLst>
                  <a:ext uri="{63B3BB69-23CF-44E3-9099-C40C66FF867C}">
                    <a14:compatExt spid="_x0000_s2371"/>
                  </a:ext>
                  <a:ext uri="{FF2B5EF4-FFF2-40B4-BE49-F238E27FC236}">
                    <a16:creationId xmlns:a16="http://schemas.microsoft.com/office/drawing/2014/main" id="{00000000-0008-0000-0000-000043090000}"/>
                  </a:ext>
                </a:extLst>
              </xdr:cNvPr>
              <xdr:cNvSpPr/>
            </xdr:nvSpPr>
            <xdr:spPr bwMode="auto">
              <a:xfrm>
                <a:off x="6762" y="486296"/>
                <a:ext cx="12573" cy="22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18.2. Departamental</a:t>
                </a:r>
              </a:p>
            </xdr:txBody>
          </xdr:sp>
          <xdr:sp macro="" textlink="">
            <xdr:nvSpPr>
              <xdr:cNvPr id="2372" name="Option Button 324" hidden="1">
                <a:extLst>
                  <a:ext uri="{63B3BB69-23CF-44E3-9099-C40C66FF867C}">
                    <a14:compatExt spid="_x0000_s2372"/>
                  </a:ext>
                  <a:ext uri="{FF2B5EF4-FFF2-40B4-BE49-F238E27FC236}">
                    <a16:creationId xmlns:a16="http://schemas.microsoft.com/office/drawing/2014/main" id="{00000000-0008-0000-0000-000044090000}"/>
                  </a:ext>
                </a:extLst>
              </xdr:cNvPr>
              <xdr:cNvSpPr/>
            </xdr:nvSpPr>
            <xdr:spPr bwMode="auto">
              <a:xfrm>
                <a:off x="6762" y="488762"/>
                <a:ext cx="11526" cy="19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18.5. Distrito</a:t>
                </a:r>
              </a:p>
            </xdr:txBody>
          </xdr:sp>
          <xdr:sp macro="" textlink="">
            <xdr:nvSpPr>
              <xdr:cNvPr id="2379" name="Option Button 331" hidden="1">
                <a:extLst>
                  <a:ext uri="{63B3BB69-23CF-44E3-9099-C40C66FF867C}">
                    <a14:compatExt spid="_x0000_s2379"/>
                  </a:ext>
                  <a:ext uri="{FF2B5EF4-FFF2-40B4-BE49-F238E27FC236}">
                    <a16:creationId xmlns:a16="http://schemas.microsoft.com/office/drawing/2014/main" id="{00000000-0008-0000-0000-00004B090000}"/>
                  </a:ext>
                </a:extLst>
              </xdr:cNvPr>
              <xdr:cNvSpPr/>
            </xdr:nvSpPr>
            <xdr:spPr bwMode="auto">
              <a:xfrm>
                <a:off x="6762" y="490948"/>
                <a:ext cx="26670" cy="20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18.6. Asunción / Área Metropolitana / Dpto. Central</a:t>
                </a:r>
              </a:p>
            </xdr:txBody>
          </xdr:sp>
          <xdr:sp macro="" textlink="">
            <xdr:nvSpPr>
              <xdr:cNvPr id="2380" name="Option Button 332" hidden="1">
                <a:extLst>
                  <a:ext uri="{63B3BB69-23CF-44E3-9099-C40C66FF867C}">
                    <a14:compatExt spid="_x0000_s2380"/>
                  </a:ext>
                  <a:ext uri="{FF2B5EF4-FFF2-40B4-BE49-F238E27FC236}">
                    <a16:creationId xmlns:a16="http://schemas.microsoft.com/office/drawing/2014/main" id="{00000000-0008-0000-0000-00004C090000}"/>
                  </a:ext>
                </a:extLst>
              </xdr:cNvPr>
              <xdr:cNvSpPr/>
            </xdr:nvSpPr>
            <xdr:spPr bwMode="auto">
              <a:xfrm>
                <a:off x="6762" y="493229"/>
                <a:ext cx="13716" cy="20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18.7. Barrio / Localidad</a:t>
                </a:r>
              </a:p>
            </xdr:txBody>
          </xdr:sp>
          <xdr:sp macro="" textlink="">
            <xdr:nvSpPr>
              <xdr:cNvPr id="2381" name="Option Button 333" hidden="1">
                <a:extLst>
                  <a:ext uri="{63B3BB69-23CF-44E3-9099-C40C66FF867C}">
                    <a14:compatExt spid="_x0000_s2381"/>
                  </a:ext>
                  <a:ext uri="{FF2B5EF4-FFF2-40B4-BE49-F238E27FC236}">
                    <a16:creationId xmlns:a16="http://schemas.microsoft.com/office/drawing/2014/main" id="{00000000-0008-0000-0000-00004D090000}"/>
                  </a:ext>
                </a:extLst>
              </xdr:cNvPr>
              <xdr:cNvSpPr/>
            </xdr:nvSpPr>
            <xdr:spPr bwMode="auto">
              <a:xfrm>
                <a:off x="6762" y="495510"/>
                <a:ext cx="21241" cy="21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18.8. Otras desagregaciones. Especificar:</a:t>
                </a:r>
              </a:p>
            </xdr:txBody>
          </xdr:sp>
          <xdr:sp macro="" textlink="">
            <xdr:nvSpPr>
              <xdr:cNvPr id="2382" name="Option Button 334" hidden="1">
                <a:extLst>
                  <a:ext uri="{63B3BB69-23CF-44E3-9099-C40C66FF867C}">
                    <a14:compatExt spid="_x0000_s2382"/>
                  </a:ext>
                  <a:ext uri="{FF2B5EF4-FFF2-40B4-BE49-F238E27FC236}">
                    <a16:creationId xmlns:a16="http://schemas.microsoft.com/office/drawing/2014/main" id="{00000000-0008-0000-0000-00004E090000}"/>
                  </a:ext>
                </a:extLst>
              </xdr:cNvPr>
              <xdr:cNvSpPr/>
            </xdr:nvSpPr>
            <xdr:spPr bwMode="auto">
              <a:xfrm>
                <a:off x="6762" y="497786"/>
                <a:ext cx="32004" cy="20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18.9. No aplicable. (Ej.: Anuarios / elaboración de Metodología)</a:t>
                </a:r>
              </a:p>
            </xdr:txBody>
          </xdr:sp>
          <xdr:sp macro="" textlink="">
            <xdr:nvSpPr>
              <xdr:cNvPr id="2383" name="Option Button 335" hidden="1">
                <a:extLst>
                  <a:ext uri="{63B3BB69-23CF-44E3-9099-C40C66FF867C}">
                    <a14:compatExt spid="_x0000_s2383"/>
                  </a:ext>
                  <a:ext uri="{FF2B5EF4-FFF2-40B4-BE49-F238E27FC236}">
                    <a16:creationId xmlns:a16="http://schemas.microsoft.com/office/drawing/2014/main" id="{00000000-0008-0000-0000-00004F090000}"/>
                  </a:ext>
                </a:extLst>
              </xdr:cNvPr>
              <xdr:cNvSpPr/>
            </xdr:nvSpPr>
            <xdr:spPr bwMode="auto">
              <a:xfrm>
                <a:off x="1017" y="234961"/>
                <a:ext cx="33120" cy="20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11.1.4. En forma combinada por censo y muestreo</a:t>
                </a:r>
              </a:p>
            </xdr:txBody>
          </xdr:sp>
          <xdr:sp macro="" textlink="">
            <xdr:nvSpPr>
              <xdr:cNvPr id="2384" name="Option Button 336" hidden="1">
                <a:extLst>
                  <a:ext uri="{63B3BB69-23CF-44E3-9099-C40C66FF867C}">
                    <a14:compatExt spid="_x0000_s2384"/>
                  </a:ext>
                  <a:ext uri="{FF2B5EF4-FFF2-40B4-BE49-F238E27FC236}">
                    <a16:creationId xmlns:a16="http://schemas.microsoft.com/office/drawing/2014/main" id="{00000000-0008-0000-0000-000050090000}"/>
                  </a:ext>
                </a:extLst>
              </xdr:cNvPr>
              <xdr:cNvSpPr/>
            </xdr:nvSpPr>
            <xdr:spPr bwMode="auto">
              <a:xfrm>
                <a:off x="1007" y="236956"/>
                <a:ext cx="47162" cy="50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11.1.5. Mediante encuestas o estudios a informantes calificados. (Ej.: Encuesta Cualitativa de la Construcción, Relevamiento Sistemático de la Producción Agrícola)</a:t>
                </a:r>
              </a:p>
            </xdr:txBody>
          </xdr:sp>
          <xdr:sp macro="" textlink="">
            <xdr:nvSpPr>
              <xdr:cNvPr id="2385" name="Option Button 337" hidden="1">
                <a:extLst>
                  <a:ext uri="{63B3BB69-23CF-44E3-9099-C40C66FF867C}">
                    <a14:compatExt spid="_x0000_s2385"/>
                  </a:ext>
                  <a:ext uri="{FF2B5EF4-FFF2-40B4-BE49-F238E27FC236}">
                    <a16:creationId xmlns:a16="http://schemas.microsoft.com/office/drawing/2014/main" id="{00000000-0008-0000-0000-000051090000}"/>
                  </a:ext>
                </a:extLst>
              </xdr:cNvPr>
              <xdr:cNvSpPr/>
            </xdr:nvSpPr>
            <xdr:spPr bwMode="auto">
              <a:xfrm>
                <a:off x="872" y="245128"/>
                <a:ext cx="47601" cy="39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11.2.1. Enumeración completa de datos administrativos originales. (Ej.: registros de hechos vitales, matriculados escolares, consultas médicas en centros asistenciales, etc.)</a:t>
                </a:r>
              </a:p>
            </xdr:txBody>
          </xdr:sp>
          <xdr:sp macro="" textlink="">
            <xdr:nvSpPr>
              <xdr:cNvPr id="2386" name="Option Button 338" hidden="1">
                <a:extLst>
                  <a:ext uri="{63B3BB69-23CF-44E3-9099-C40C66FF867C}">
                    <a14:compatExt spid="_x0000_s2386"/>
                  </a:ext>
                  <a:ext uri="{FF2B5EF4-FFF2-40B4-BE49-F238E27FC236}">
                    <a16:creationId xmlns:a16="http://schemas.microsoft.com/office/drawing/2014/main" id="{00000000-0008-0000-0000-000052090000}"/>
                  </a:ext>
                </a:extLst>
              </xdr:cNvPr>
              <xdr:cNvSpPr/>
            </xdr:nvSpPr>
            <xdr:spPr bwMode="auto">
              <a:xfrm>
                <a:off x="917" y="249038"/>
                <a:ext cx="46873" cy="3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11.2.2. Enumeración por muestreo de datos administrativos. (Ej.: Encuesta a Profesionales Independientes Matriculados Activos - EPIMA)</a:t>
                </a:r>
              </a:p>
            </xdr:txBody>
          </xdr:sp>
          <xdr:sp macro="" textlink="">
            <xdr:nvSpPr>
              <xdr:cNvPr id="2387" name="Option Button 339" hidden="1">
                <a:extLst>
                  <a:ext uri="{63B3BB69-23CF-44E3-9099-C40C66FF867C}">
                    <a14:compatExt spid="_x0000_s2387"/>
                  </a:ext>
                  <a:ext uri="{FF2B5EF4-FFF2-40B4-BE49-F238E27FC236}">
                    <a16:creationId xmlns:a16="http://schemas.microsoft.com/office/drawing/2014/main" id="{00000000-0008-0000-0000-000053090000}"/>
                  </a:ext>
                </a:extLst>
              </xdr:cNvPr>
              <xdr:cNvSpPr/>
            </xdr:nvSpPr>
            <xdr:spPr bwMode="auto">
              <a:xfrm>
                <a:off x="829" y="252283"/>
                <a:ext cx="46430" cy="64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11.2.3. Formulario estadístico o elaboración de resúmenes estadísticos con base en un acto administrativo. (Ej.: planillas de totales de permisos de edificación por municipios; estados financieros consolidados de las bolsas de valores donde se estudian sólo dos variables: activos, pasivos y patrimonios; ingresos y gastos por institución)</a:t>
                </a:r>
              </a:p>
            </xdr:txBody>
          </xdr:sp>
          <xdr:sp macro="" textlink="">
            <xdr:nvSpPr>
              <xdr:cNvPr id="2388" name="Option Button 340" hidden="1">
                <a:extLst>
                  <a:ext uri="{63B3BB69-23CF-44E3-9099-C40C66FF867C}">
                    <a14:compatExt spid="_x0000_s2388"/>
                  </a:ext>
                  <a:ext uri="{FF2B5EF4-FFF2-40B4-BE49-F238E27FC236}">
                    <a16:creationId xmlns:a16="http://schemas.microsoft.com/office/drawing/2014/main" id="{00000000-0008-0000-0000-000054090000}"/>
                  </a:ext>
                </a:extLst>
              </xdr:cNvPr>
              <xdr:cNvSpPr/>
            </xdr:nvSpPr>
            <xdr:spPr bwMode="auto">
              <a:xfrm>
                <a:off x="917" y="262348"/>
                <a:ext cx="52560" cy="218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11.3.1. Utilización conjunta de datos estadísticos y administrativos. (Ej.: proyecciones; cuentas nacionales)</a:t>
                </a:r>
              </a:p>
            </xdr:txBody>
          </xdr:sp>
          <xdr:sp macro="" textlink="">
            <xdr:nvSpPr>
              <xdr:cNvPr id="2389" name="Option Button 341" hidden="1">
                <a:extLst>
                  <a:ext uri="{63B3BB69-23CF-44E3-9099-C40C66FF867C}">
                    <a14:compatExt spid="_x0000_s2389"/>
                  </a:ext>
                  <a:ext uri="{FF2B5EF4-FFF2-40B4-BE49-F238E27FC236}">
                    <a16:creationId xmlns:a16="http://schemas.microsoft.com/office/drawing/2014/main" id="{00000000-0008-0000-0000-000055090000}"/>
                  </a:ext>
                </a:extLst>
              </xdr:cNvPr>
              <xdr:cNvSpPr/>
            </xdr:nvSpPr>
            <xdr:spPr bwMode="auto">
              <a:xfrm>
                <a:off x="897" y="264960"/>
                <a:ext cx="39615" cy="30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11.3.2. Obtención de estadísticas derivadas de otros resultados estadísticos. (Ej.: Tablas de mortalidad; indicadores)</a:t>
                </a:r>
              </a:p>
            </xdr:txBody>
          </xdr:sp>
          <xdr:sp macro="" textlink="">
            <xdr:nvSpPr>
              <xdr:cNvPr id="2390" name="Option Button 342" hidden="1">
                <a:extLst>
                  <a:ext uri="{63B3BB69-23CF-44E3-9099-C40C66FF867C}">
                    <a14:compatExt spid="_x0000_s2390"/>
                  </a:ext>
                  <a:ext uri="{FF2B5EF4-FFF2-40B4-BE49-F238E27FC236}">
                    <a16:creationId xmlns:a16="http://schemas.microsoft.com/office/drawing/2014/main" id="{00000000-0008-0000-0000-000056090000}"/>
                  </a:ext>
                </a:extLst>
              </xdr:cNvPr>
              <xdr:cNvSpPr/>
            </xdr:nvSpPr>
            <xdr:spPr bwMode="auto">
              <a:xfrm>
                <a:off x="922" y="267767"/>
                <a:ext cx="51480" cy="218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11.3.3. Recopilación de resultados estadísticos propios o ajenos. (Ej.: Anuarios; Compendios)</a:t>
                </a:r>
              </a:p>
            </xdr:txBody>
          </xdr:sp>
          <xdr:sp macro="" textlink="">
            <xdr:nvSpPr>
              <xdr:cNvPr id="2391" name="Option Button 343" hidden="1">
                <a:extLst>
                  <a:ext uri="{63B3BB69-23CF-44E3-9099-C40C66FF867C}">
                    <a14:compatExt spid="_x0000_s2391"/>
                  </a:ext>
                  <a:ext uri="{FF2B5EF4-FFF2-40B4-BE49-F238E27FC236}">
                    <a16:creationId xmlns:a16="http://schemas.microsoft.com/office/drawing/2014/main" id="{00000000-0008-0000-0000-000057090000}"/>
                  </a:ext>
                </a:extLst>
              </xdr:cNvPr>
              <xdr:cNvSpPr/>
            </xdr:nvSpPr>
            <xdr:spPr bwMode="auto">
              <a:xfrm>
                <a:off x="902" y="270535"/>
                <a:ext cx="42120" cy="20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11.3.4. Obtención de datos a partir de fuentes secundarias. (Ej.: diarios o periódicos)</a:t>
                </a:r>
              </a:p>
            </xdr:txBody>
          </xdr:sp>
          <xdr:sp macro="" textlink="">
            <xdr:nvSpPr>
              <xdr:cNvPr id="2392" name="Option Button 344" hidden="1">
                <a:extLst>
                  <a:ext uri="{63B3BB69-23CF-44E3-9099-C40C66FF867C}">
                    <a14:compatExt spid="_x0000_s2392"/>
                  </a:ext>
                  <a:ext uri="{FF2B5EF4-FFF2-40B4-BE49-F238E27FC236}">
                    <a16:creationId xmlns:a16="http://schemas.microsoft.com/office/drawing/2014/main" id="{00000000-0008-0000-0000-000058090000}"/>
                  </a:ext>
                </a:extLst>
              </xdr:cNvPr>
              <xdr:cNvSpPr/>
            </xdr:nvSpPr>
            <xdr:spPr bwMode="auto">
              <a:xfrm>
                <a:off x="867" y="276997"/>
                <a:ext cx="52920" cy="20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11.4.1. Marcos muestrales. (Ej.: Marco Muestral de Viviendas del Paraguay - (INE) Ex. DGEEC)</a:t>
                </a:r>
              </a:p>
            </xdr:txBody>
          </xdr:sp>
          <xdr:sp macro="" textlink="">
            <xdr:nvSpPr>
              <xdr:cNvPr id="2393" name="Option Button 345" hidden="1">
                <a:extLst>
                  <a:ext uri="{63B3BB69-23CF-44E3-9099-C40C66FF867C}">
                    <a14:compatExt spid="_x0000_s2393"/>
                  </a:ext>
                  <a:ext uri="{FF2B5EF4-FFF2-40B4-BE49-F238E27FC236}">
                    <a16:creationId xmlns:a16="http://schemas.microsoft.com/office/drawing/2014/main" id="{00000000-0008-0000-0000-000059090000}"/>
                  </a:ext>
                </a:extLst>
              </xdr:cNvPr>
              <xdr:cNvSpPr/>
            </xdr:nvSpPr>
            <xdr:spPr bwMode="auto">
              <a:xfrm>
                <a:off x="817" y="279613"/>
                <a:ext cx="34920" cy="20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11.4.2. Directorios. (Ej.: Empresas; Domicilios; Unidades Económicas)</a:t>
                </a:r>
              </a:p>
            </xdr:txBody>
          </xdr:sp>
          <xdr:sp macro="" textlink="">
            <xdr:nvSpPr>
              <xdr:cNvPr id="2394" name="Option Button 346" hidden="1">
                <a:extLst>
                  <a:ext uri="{63B3BB69-23CF-44E3-9099-C40C66FF867C}">
                    <a14:compatExt spid="_x0000_s2394"/>
                  </a:ext>
                  <a:ext uri="{FF2B5EF4-FFF2-40B4-BE49-F238E27FC236}">
                    <a16:creationId xmlns:a16="http://schemas.microsoft.com/office/drawing/2014/main" id="{00000000-0008-0000-0000-00005A090000}"/>
                  </a:ext>
                </a:extLst>
              </xdr:cNvPr>
              <xdr:cNvSpPr/>
            </xdr:nvSpPr>
            <xdr:spPr bwMode="auto">
              <a:xfrm>
                <a:off x="822" y="282336"/>
                <a:ext cx="24120" cy="20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11.4.3. Cartografía. (Ej.: GIS, Base Geográfica)</a:t>
                </a:r>
              </a:p>
            </xdr:txBody>
          </xdr:sp>
          <xdr:sp macro="" textlink="">
            <xdr:nvSpPr>
              <xdr:cNvPr id="2395" name="Option Button 347" hidden="1">
                <a:extLst>
                  <a:ext uri="{63B3BB69-23CF-44E3-9099-C40C66FF867C}">
                    <a14:compatExt spid="_x0000_s2395"/>
                  </a:ext>
                  <a:ext uri="{FF2B5EF4-FFF2-40B4-BE49-F238E27FC236}">
                    <a16:creationId xmlns:a16="http://schemas.microsoft.com/office/drawing/2014/main" id="{00000000-0008-0000-0000-00005B090000}"/>
                  </a:ext>
                </a:extLst>
              </xdr:cNvPr>
              <xdr:cNvSpPr/>
            </xdr:nvSpPr>
            <xdr:spPr bwMode="auto">
              <a:xfrm>
                <a:off x="817" y="285058"/>
                <a:ext cx="39922" cy="32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11.4.4. Nomenclatura; clasificaciones; códigos. (Ej.: Código de productos, de ocupaciones, de actividades, geográfico)</a:t>
                </a:r>
              </a:p>
            </xdr:txBody>
          </xdr:sp>
          <xdr:sp macro="" textlink="">
            <xdr:nvSpPr>
              <xdr:cNvPr id="2396" name="Option Button 348" hidden="1">
                <a:extLst>
                  <a:ext uri="{63B3BB69-23CF-44E3-9099-C40C66FF867C}">
                    <a14:compatExt spid="_x0000_s2396"/>
                  </a:ext>
                  <a:ext uri="{FF2B5EF4-FFF2-40B4-BE49-F238E27FC236}">
                    <a16:creationId xmlns:a16="http://schemas.microsoft.com/office/drawing/2014/main" id="{00000000-0008-0000-0000-00005C090000}"/>
                  </a:ext>
                </a:extLst>
              </xdr:cNvPr>
              <xdr:cNvSpPr/>
            </xdr:nvSpPr>
            <xdr:spPr bwMode="auto">
              <a:xfrm>
                <a:off x="782" y="292267"/>
                <a:ext cx="20160" cy="20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Especificar. (Ej.: imágenes satelitales)</a:t>
                </a:r>
              </a:p>
            </xdr:txBody>
          </xdr:sp>
        </xdr:grp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pbarrios/AppData/Local/Microsoft/Windows/INetCache/Content.Outlook/U8V0AXJK/Ficha%20t&#233;cnica_IOE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_Tecnica"/>
      <sheetName val="Clasificador_anterior"/>
      <sheetName val="Datos"/>
      <sheetName val="Opciones"/>
    </sheetNames>
    <sheetDataSet>
      <sheetData sheetId="0"/>
      <sheetData sheetId="1"/>
      <sheetData sheetId="2"/>
      <sheetData sheetId="3">
        <row r="21">
          <cell r="B21">
            <v>1</v>
          </cell>
        </row>
        <row r="22">
          <cell r="B22">
            <v>2</v>
          </cell>
        </row>
        <row r="23">
          <cell r="B23">
            <v>3</v>
          </cell>
        </row>
        <row r="24">
          <cell r="B24">
            <v>4</v>
          </cell>
        </row>
        <row r="25">
          <cell r="B25">
            <v>5</v>
          </cell>
        </row>
        <row r="26">
          <cell r="B26">
            <v>6</v>
          </cell>
        </row>
        <row r="27">
          <cell r="B27">
            <v>7</v>
          </cell>
        </row>
        <row r="28">
          <cell r="B28">
            <v>8</v>
          </cell>
        </row>
        <row r="29">
          <cell r="B29">
            <v>9</v>
          </cell>
        </row>
        <row r="30">
          <cell r="B30">
            <v>10</v>
          </cell>
        </row>
        <row r="31">
          <cell r="B31">
            <v>11</v>
          </cell>
        </row>
        <row r="32">
          <cell r="B32">
            <v>12</v>
          </cell>
        </row>
        <row r="33">
          <cell r="B33">
            <v>1</v>
          </cell>
        </row>
        <row r="34">
          <cell r="B34">
            <v>2</v>
          </cell>
        </row>
        <row r="35">
          <cell r="B35">
            <v>3</v>
          </cell>
        </row>
        <row r="36">
          <cell r="B36">
            <v>4</v>
          </cell>
        </row>
        <row r="37">
          <cell r="B37">
            <v>5</v>
          </cell>
        </row>
        <row r="38">
          <cell r="B38">
            <v>6</v>
          </cell>
        </row>
        <row r="39">
          <cell r="B39">
            <v>7</v>
          </cell>
        </row>
        <row r="40">
          <cell r="B40">
            <v>8</v>
          </cell>
        </row>
        <row r="41">
          <cell r="B41">
            <v>9</v>
          </cell>
        </row>
        <row r="42">
          <cell r="B42">
            <v>10</v>
          </cell>
        </row>
        <row r="43">
          <cell r="B43">
            <v>11</v>
          </cell>
        </row>
        <row r="44">
          <cell r="B44">
            <v>12</v>
          </cell>
        </row>
        <row r="45">
          <cell r="B45">
            <v>13</v>
          </cell>
        </row>
        <row r="46">
          <cell r="B46">
            <v>14</v>
          </cell>
        </row>
        <row r="47">
          <cell r="B47">
            <v>15</v>
          </cell>
        </row>
        <row r="48">
          <cell r="B48">
            <v>1</v>
          </cell>
        </row>
        <row r="49">
          <cell r="B49">
            <v>2</v>
          </cell>
        </row>
        <row r="50">
          <cell r="B50">
            <v>3</v>
          </cell>
        </row>
        <row r="51">
          <cell r="B51">
            <v>4</v>
          </cell>
        </row>
        <row r="52">
          <cell r="B52">
            <v>5</v>
          </cell>
        </row>
        <row r="53">
          <cell r="B53">
            <v>1</v>
          </cell>
        </row>
        <row r="54">
          <cell r="B54">
            <v>2</v>
          </cell>
        </row>
        <row r="55">
          <cell r="B55">
            <v>3</v>
          </cell>
        </row>
        <row r="56">
          <cell r="B56">
            <v>4</v>
          </cell>
        </row>
        <row r="70">
          <cell r="N70">
            <v>0</v>
          </cell>
        </row>
        <row r="71">
          <cell r="N71">
            <v>1</v>
          </cell>
        </row>
        <row r="72">
          <cell r="N72">
            <v>2</v>
          </cell>
        </row>
        <row r="73">
          <cell r="N73">
            <v>3</v>
          </cell>
        </row>
        <row r="74">
          <cell r="N74">
            <v>4</v>
          </cell>
        </row>
        <row r="75">
          <cell r="N75">
            <v>5</v>
          </cell>
        </row>
        <row r="76">
          <cell r="N76">
            <v>6</v>
          </cell>
        </row>
        <row r="78">
          <cell r="N78">
            <v>0</v>
          </cell>
        </row>
        <row r="79">
          <cell r="N79">
            <v>1</v>
          </cell>
        </row>
        <row r="80">
          <cell r="N80">
            <v>2</v>
          </cell>
        </row>
        <row r="81">
          <cell r="N81">
            <v>3</v>
          </cell>
        </row>
        <row r="82">
          <cell r="N82">
            <v>4</v>
          </cell>
        </row>
        <row r="83">
          <cell r="N83">
            <v>5</v>
          </cell>
        </row>
        <row r="85">
          <cell r="N85">
            <v>0</v>
          </cell>
        </row>
        <row r="86">
          <cell r="N86">
            <v>1</v>
          </cell>
        </row>
        <row r="87">
          <cell r="N87">
            <v>2</v>
          </cell>
        </row>
        <row r="88">
          <cell r="N88">
            <v>3</v>
          </cell>
        </row>
        <row r="89">
          <cell r="N89">
            <v>4</v>
          </cell>
        </row>
        <row r="91">
          <cell r="N9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117" Type="http://schemas.openxmlformats.org/officeDocument/2006/relationships/ctrlProp" Target="../ctrlProps/ctrlProp113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84" Type="http://schemas.openxmlformats.org/officeDocument/2006/relationships/ctrlProp" Target="../ctrlProps/ctrlProp80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6" Type="http://schemas.openxmlformats.org/officeDocument/2006/relationships/ctrlProp" Target="../ctrlProps/ctrlProp12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123" Type="http://schemas.openxmlformats.org/officeDocument/2006/relationships/ctrlProp" Target="../ctrlProps/ctrlProp119.xml"/><Relationship Id="rId5" Type="http://schemas.openxmlformats.org/officeDocument/2006/relationships/ctrlProp" Target="../ctrlProps/ctrlProp1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113" Type="http://schemas.openxmlformats.org/officeDocument/2006/relationships/ctrlProp" Target="../ctrlProps/ctrlProp109.xml"/><Relationship Id="rId118" Type="http://schemas.openxmlformats.org/officeDocument/2006/relationships/ctrlProp" Target="../ctrlProps/ctrlProp114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59" Type="http://schemas.openxmlformats.org/officeDocument/2006/relationships/ctrlProp" Target="../ctrlProps/ctrlProp55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124" Type="http://schemas.openxmlformats.org/officeDocument/2006/relationships/ctrlProp" Target="../ctrlProps/ctrlProp120.xml"/><Relationship Id="rId54" Type="http://schemas.openxmlformats.org/officeDocument/2006/relationships/ctrlProp" Target="../ctrlProps/ctrlProp50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49" Type="http://schemas.openxmlformats.org/officeDocument/2006/relationships/ctrlProp" Target="../ctrlProps/ctrlProp45.xml"/><Relationship Id="rId114" Type="http://schemas.openxmlformats.org/officeDocument/2006/relationships/ctrlProp" Target="../ctrlProps/ctrlProp110.xml"/><Relationship Id="rId119" Type="http://schemas.openxmlformats.org/officeDocument/2006/relationships/ctrlProp" Target="../ctrlProps/ctrlProp115.xml"/><Relationship Id="rId44" Type="http://schemas.openxmlformats.org/officeDocument/2006/relationships/ctrlProp" Target="../ctrlProps/ctrlProp40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120" Type="http://schemas.openxmlformats.org/officeDocument/2006/relationships/ctrlProp" Target="../ctrlProps/ctrlProp116.xml"/><Relationship Id="rId125" Type="http://schemas.openxmlformats.org/officeDocument/2006/relationships/ctrlProp" Target="../ctrlProps/ctrlProp121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Relationship Id="rId2" Type="http://schemas.openxmlformats.org/officeDocument/2006/relationships/printerSettings" Target="../printerSettings/printerSettings2.bin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110" Type="http://schemas.openxmlformats.org/officeDocument/2006/relationships/ctrlProp" Target="../ctrlProps/ctrlProp106.xml"/><Relationship Id="rId115" Type="http://schemas.openxmlformats.org/officeDocument/2006/relationships/ctrlProp" Target="../ctrlProps/ctrlProp111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56" Type="http://schemas.openxmlformats.org/officeDocument/2006/relationships/ctrlProp" Target="../ctrlProps/ctrlProp52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126" Type="http://schemas.openxmlformats.org/officeDocument/2006/relationships/ctrlProp" Target="../ctrlProps/ctrlProp122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121" Type="http://schemas.openxmlformats.org/officeDocument/2006/relationships/ctrlProp" Target="../ctrlProps/ctrlProp117.xml"/><Relationship Id="rId3" Type="http://schemas.openxmlformats.org/officeDocument/2006/relationships/drawing" Target="../drawings/drawing1.xml"/><Relationship Id="rId25" Type="http://schemas.openxmlformats.org/officeDocument/2006/relationships/ctrlProp" Target="../ctrlProps/ctrlProp21.xml"/><Relationship Id="rId46" Type="http://schemas.openxmlformats.org/officeDocument/2006/relationships/ctrlProp" Target="../ctrlProps/ctrlProp42.xml"/><Relationship Id="rId67" Type="http://schemas.openxmlformats.org/officeDocument/2006/relationships/ctrlProp" Target="../ctrlProps/ctrlProp63.xml"/><Relationship Id="rId116" Type="http://schemas.openxmlformats.org/officeDocument/2006/relationships/ctrlProp" Target="../ctrlProps/ctrlProp11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62" Type="http://schemas.openxmlformats.org/officeDocument/2006/relationships/ctrlProp" Target="../ctrlProps/ctrlProp58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Relationship Id="rId15" Type="http://schemas.openxmlformats.org/officeDocument/2006/relationships/ctrlProp" Target="../ctrlProps/ctrlProp11.xml"/><Relationship Id="rId36" Type="http://schemas.openxmlformats.org/officeDocument/2006/relationships/ctrlProp" Target="../ctrlProps/ctrlProp32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52" Type="http://schemas.openxmlformats.org/officeDocument/2006/relationships/ctrlProp" Target="../ctrlProps/ctrlProp48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122" Type="http://schemas.openxmlformats.org/officeDocument/2006/relationships/ctrlProp" Target="../ctrlProps/ctrlProp118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C487"/>
  <sheetViews>
    <sheetView showGridLines="0" tabSelected="1" showWhiteSpace="0" view="pageLayout" topLeftCell="A371" zoomScaleNormal="115" zoomScaleSheetLayoutView="120" workbookViewId="0">
      <selection activeCell="Z378" sqref="Z378"/>
    </sheetView>
  </sheetViews>
  <sheetFormatPr baseColWidth="10" defaultColWidth="2.7109375" defaultRowHeight="14.25" customHeight="1" x14ac:dyDescent="0.25"/>
  <cols>
    <col min="1" max="1" width="5.42578125" customWidth="1"/>
    <col min="3" max="3" width="2.7109375" style="152" customWidth="1"/>
    <col min="4" max="6" width="2.7109375" customWidth="1"/>
    <col min="9" max="9" width="2.7109375" customWidth="1"/>
    <col min="13" max="13" width="2.7109375" customWidth="1"/>
    <col min="35" max="35" width="0.140625" customWidth="1"/>
  </cols>
  <sheetData>
    <row r="1" spans="1:35" ht="14.25" customHeight="1" x14ac:dyDescent="0.25">
      <c r="A1" s="1"/>
      <c r="B1" s="7"/>
      <c r="C1" s="25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24"/>
    </row>
    <row r="2" spans="1:35" ht="14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C2" s="3"/>
      <c r="AD2" s="3"/>
      <c r="AE2" s="3"/>
      <c r="AF2" s="3"/>
      <c r="AG2" s="3"/>
      <c r="AH2" s="4"/>
      <c r="AI2" s="25"/>
    </row>
    <row r="3" spans="1:35" ht="22.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25"/>
    </row>
    <row r="4" spans="1:35" ht="4.5" customHeight="1" x14ac:dyDescent="0.25">
      <c r="A4" s="244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4"/>
      <c r="AI4" s="245"/>
    </row>
    <row r="5" spans="1:35" ht="26.25" customHeight="1" x14ac:dyDescent="0.25">
      <c r="A5" s="2"/>
      <c r="B5" s="4"/>
      <c r="C5" s="3"/>
      <c r="D5" s="4"/>
      <c r="E5" s="338" t="s">
        <v>697</v>
      </c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4"/>
      <c r="AD5" s="4"/>
      <c r="AE5" s="4"/>
      <c r="AF5" s="4"/>
      <c r="AG5" s="4"/>
      <c r="AH5" s="4"/>
      <c r="AI5" s="25"/>
    </row>
    <row r="6" spans="1:35" ht="12.75" customHeight="1" x14ac:dyDescent="0.25">
      <c r="A6" s="2"/>
      <c r="B6" s="339" t="s">
        <v>698</v>
      </c>
      <c r="C6" s="340"/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340"/>
      <c r="V6" s="340"/>
      <c r="W6" s="340"/>
      <c r="X6" s="340"/>
      <c r="Y6" s="340"/>
      <c r="Z6" s="340"/>
      <c r="AA6" s="340"/>
      <c r="AB6" s="340"/>
      <c r="AC6" s="340"/>
      <c r="AD6" s="340"/>
      <c r="AE6" s="340"/>
      <c r="AF6" s="340"/>
      <c r="AG6" s="340"/>
      <c r="AH6" s="341"/>
      <c r="AI6" s="25"/>
    </row>
    <row r="7" spans="1:35" ht="12.75" customHeight="1" x14ac:dyDescent="0.25">
      <c r="A7" s="2"/>
      <c r="B7" s="342"/>
      <c r="C7" s="343"/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3"/>
      <c r="O7" s="343"/>
      <c r="P7" s="343"/>
      <c r="Q7" s="343"/>
      <c r="R7" s="343"/>
      <c r="S7" s="343"/>
      <c r="T7" s="343"/>
      <c r="U7" s="343"/>
      <c r="V7" s="343"/>
      <c r="W7" s="343"/>
      <c r="X7" s="343"/>
      <c r="Y7" s="343"/>
      <c r="Z7" s="343"/>
      <c r="AA7" s="343"/>
      <c r="AB7" s="343"/>
      <c r="AC7" s="343"/>
      <c r="AD7" s="343"/>
      <c r="AE7" s="343"/>
      <c r="AF7" s="343"/>
      <c r="AG7" s="343"/>
      <c r="AH7" s="344"/>
      <c r="AI7" s="25"/>
    </row>
    <row r="8" spans="1:35" ht="12.75" customHeight="1" x14ac:dyDescent="0.25">
      <c r="A8" s="2"/>
      <c r="B8" s="342"/>
      <c r="C8" s="343"/>
      <c r="D8" s="343"/>
      <c r="E8" s="343"/>
      <c r="F8" s="343"/>
      <c r="G8" s="343"/>
      <c r="H8" s="343"/>
      <c r="I8" s="343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43"/>
      <c r="U8" s="343"/>
      <c r="V8" s="343"/>
      <c r="W8" s="343"/>
      <c r="X8" s="343"/>
      <c r="Y8" s="343"/>
      <c r="Z8" s="343"/>
      <c r="AA8" s="343"/>
      <c r="AB8" s="343"/>
      <c r="AC8" s="343"/>
      <c r="AD8" s="343"/>
      <c r="AE8" s="343"/>
      <c r="AF8" s="343"/>
      <c r="AG8" s="343"/>
      <c r="AH8" s="344"/>
      <c r="AI8" s="25"/>
    </row>
    <row r="9" spans="1:35" ht="12.75" customHeight="1" x14ac:dyDescent="0.25">
      <c r="A9" s="2"/>
      <c r="B9" s="342"/>
      <c r="C9" s="343"/>
      <c r="D9" s="343"/>
      <c r="E9" s="343"/>
      <c r="F9" s="343"/>
      <c r="G9" s="343"/>
      <c r="H9" s="343"/>
      <c r="I9" s="343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43"/>
      <c r="U9" s="343"/>
      <c r="V9" s="343"/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4"/>
      <c r="AI9" s="25"/>
    </row>
    <row r="10" spans="1:35" ht="12.75" customHeight="1" x14ac:dyDescent="0.25">
      <c r="A10" s="2"/>
      <c r="B10" s="342"/>
      <c r="C10" s="343"/>
      <c r="D10" s="343"/>
      <c r="E10" s="343"/>
      <c r="F10" s="343"/>
      <c r="G10" s="343"/>
      <c r="H10" s="343"/>
      <c r="I10" s="343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  <c r="Z10" s="343"/>
      <c r="AA10" s="343"/>
      <c r="AB10" s="343"/>
      <c r="AC10" s="343"/>
      <c r="AD10" s="343"/>
      <c r="AE10" s="343"/>
      <c r="AF10" s="343"/>
      <c r="AG10" s="343"/>
      <c r="AH10" s="344"/>
      <c r="AI10" s="25"/>
    </row>
    <row r="11" spans="1:35" ht="12.75" customHeight="1" x14ac:dyDescent="0.25">
      <c r="A11" s="2"/>
      <c r="B11" s="342"/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3"/>
      <c r="O11" s="343"/>
      <c r="P11" s="343"/>
      <c r="Q11" s="343"/>
      <c r="R11" s="343"/>
      <c r="S11" s="343"/>
      <c r="T11" s="343"/>
      <c r="U11" s="343"/>
      <c r="V11" s="343"/>
      <c r="W11" s="343"/>
      <c r="X11" s="343"/>
      <c r="Y11" s="343"/>
      <c r="Z11" s="343"/>
      <c r="AA11" s="343"/>
      <c r="AB11" s="343"/>
      <c r="AC11" s="343"/>
      <c r="AD11" s="343"/>
      <c r="AE11" s="343"/>
      <c r="AF11" s="343"/>
      <c r="AG11" s="343"/>
      <c r="AH11" s="344"/>
      <c r="AI11" s="25"/>
    </row>
    <row r="12" spans="1:35" ht="12.75" customHeight="1" x14ac:dyDescent="0.25">
      <c r="A12" s="2"/>
      <c r="B12" s="342"/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  <c r="N12" s="343"/>
      <c r="O12" s="343"/>
      <c r="P12" s="343"/>
      <c r="Q12" s="343"/>
      <c r="R12" s="343"/>
      <c r="S12" s="343"/>
      <c r="T12" s="343"/>
      <c r="U12" s="343"/>
      <c r="V12" s="343"/>
      <c r="W12" s="343"/>
      <c r="X12" s="343"/>
      <c r="Y12" s="343"/>
      <c r="Z12" s="343"/>
      <c r="AA12" s="343"/>
      <c r="AB12" s="343"/>
      <c r="AC12" s="343"/>
      <c r="AD12" s="343"/>
      <c r="AE12" s="343"/>
      <c r="AF12" s="343"/>
      <c r="AG12" s="343"/>
      <c r="AH12" s="344"/>
      <c r="AI12" s="25"/>
    </row>
    <row r="13" spans="1:35" ht="12.75" customHeight="1" x14ac:dyDescent="0.25">
      <c r="A13" s="2"/>
      <c r="B13" s="342"/>
      <c r="C13" s="343"/>
      <c r="D13" s="343"/>
      <c r="E13" s="343"/>
      <c r="F13" s="343"/>
      <c r="G13" s="343"/>
      <c r="H13" s="343"/>
      <c r="I13" s="343"/>
      <c r="J13" s="343"/>
      <c r="K13" s="343"/>
      <c r="L13" s="343"/>
      <c r="M13" s="343"/>
      <c r="N13" s="343"/>
      <c r="O13" s="343"/>
      <c r="P13" s="343"/>
      <c r="Q13" s="343"/>
      <c r="R13" s="343"/>
      <c r="S13" s="343"/>
      <c r="T13" s="343"/>
      <c r="U13" s="343"/>
      <c r="V13" s="343"/>
      <c r="W13" s="343"/>
      <c r="X13" s="343"/>
      <c r="Y13" s="343"/>
      <c r="Z13" s="343"/>
      <c r="AA13" s="343"/>
      <c r="AB13" s="343"/>
      <c r="AC13" s="343"/>
      <c r="AD13" s="343"/>
      <c r="AE13" s="343"/>
      <c r="AF13" s="343"/>
      <c r="AG13" s="343"/>
      <c r="AH13" s="344"/>
      <c r="AI13" s="25"/>
    </row>
    <row r="14" spans="1:35" ht="12.75" customHeight="1" x14ac:dyDescent="0.25">
      <c r="A14" s="2"/>
      <c r="B14" s="342"/>
      <c r="C14" s="343"/>
      <c r="D14" s="343"/>
      <c r="E14" s="343"/>
      <c r="F14" s="343"/>
      <c r="G14" s="343"/>
      <c r="H14" s="343"/>
      <c r="I14" s="343"/>
      <c r="J14" s="343"/>
      <c r="K14" s="343"/>
      <c r="L14" s="343"/>
      <c r="M14" s="343"/>
      <c r="N14" s="343"/>
      <c r="O14" s="343"/>
      <c r="P14" s="343"/>
      <c r="Q14" s="343"/>
      <c r="R14" s="343"/>
      <c r="S14" s="343"/>
      <c r="T14" s="343"/>
      <c r="U14" s="343"/>
      <c r="V14" s="343"/>
      <c r="W14" s="343"/>
      <c r="X14" s="343"/>
      <c r="Y14" s="343"/>
      <c r="Z14" s="343"/>
      <c r="AA14" s="343"/>
      <c r="AB14" s="343"/>
      <c r="AC14" s="343"/>
      <c r="AD14" s="343"/>
      <c r="AE14" s="343"/>
      <c r="AF14" s="343"/>
      <c r="AG14" s="343"/>
      <c r="AH14" s="344"/>
      <c r="AI14" s="25"/>
    </row>
    <row r="15" spans="1:35" ht="12.75" customHeight="1" x14ac:dyDescent="0.25">
      <c r="A15" s="2"/>
      <c r="B15" s="342"/>
      <c r="C15" s="343"/>
      <c r="D15" s="343"/>
      <c r="E15" s="343"/>
      <c r="F15" s="343"/>
      <c r="G15" s="343"/>
      <c r="H15" s="343"/>
      <c r="I15" s="343"/>
      <c r="J15" s="343"/>
      <c r="K15" s="343"/>
      <c r="L15" s="343"/>
      <c r="M15" s="343"/>
      <c r="N15" s="343"/>
      <c r="O15" s="343"/>
      <c r="P15" s="343"/>
      <c r="Q15" s="343"/>
      <c r="R15" s="343"/>
      <c r="S15" s="343"/>
      <c r="T15" s="343"/>
      <c r="U15" s="343"/>
      <c r="V15" s="343"/>
      <c r="W15" s="343"/>
      <c r="X15" s="343"/>
      <c r="Y15" s="343"/>
      <c r="Z15" s="343"/>
      <c r="AA15" s="343"/>
      <c r="AB15" s="343"/>
      <c r="AC15" s="343"/>
      <c r="AD15" s="343"/>
      <c r="AE15" s="343"/>
      <c r="AF15" s="343"/>
      <c r="AG15" s="343"/>
      <c r="AH15" s="344"/>
      <c r="AI15" s="25"/>
    </row>
    <row r="16" spans="1:35" ht="12.75" customHeight="1" x14ac:dyDescent="0.25">
      <c r="A16" s="2"/>
      <c r="B16" s="342"/>
      <c r="C16" s="343"/>
      <c r="D16" s="343"/>
      <c r="E16" s="343"/>
      <c r="F16" s="343"/>
      <c r="G16" s="343"/>
      <c r="H16" s="343"/>
      <c r="I16" s="343"/>
      <c r="J16" s="343"/>
      <c r="K16" s="343"/>
      <c r="L16" s="343"/>
      <c r="M16" s="343"/>
      <c r="N16" s="343"/>
      <c r="O16" s="343"/>
      <c r="P16" s="343"/>
      <c r="Q16" s="343"/>
      <c r="R16" s="343"/>
      <c r="S16" s="343"/>
      <c r="T16" s="343"/>
      <c r="U16" s="343"/>
      <c r="V16" s="343"/>
      <c r="W16" s="343"/>
      <c r="X16" s="343"/>
      <c r="Y16" s="343"/>
      <c r="Z16" s="343"/>
      <c r="AA16" s="343"/>
      <c r="AB16" s="343"/>
      <c r="AC16" s="343"/>
      <c r="AD16" s="343"/>
      <c r="AE16" s="343"/>
      <c r="AF16" s="343"/>
      <c r="AG16" s="343"/>
      <c r="AH16" s="344"/>
      <c r="AI16" s="25"/>
    </row>
    <row r="17" spans="1:35" ht="12.75" customHeight="1" x14ac:dyDescent="0.25">
      <c r="A17" s="2"/>
      <c r="B17" s="342"/>
      <c r="C17" s="343"/>
      <c r="D17" s="343"/>
      <c r="E17" s="343"/>
      <c r="F17" s="343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3"/>
      <c r="AD17" s="343"/>
      <c r="AE17" s="343"/>
      <c r="AF17" s="343"/>
      <c r="AG17" s="343"/>
      <c r="AH17" s="344"/>
      <c r="AI17" s="25"/>
    </row>
    <row r="18" spans="1:35" ht="12.75" customHeight="1" x14ac:dyDescent="0.25">
      <c r="A18" s="2"/>
      <c r="B18" s="342"/>
      <c r="C18" s="343"/>
      <c r="D18" s="343"/>
      <c r="E18" s="343"/>
      <c r="F18" s="343"/>
      <c r="G18" s="343"/>
      <c r="H18" s="343"/>
      <c r="I18" s="343"/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3"/>
      <c r="AC18" s="343"/>
      <c r="AD18" s="343"/>
      <c r="AE18" s="343"/>
      <c r="AF18" s="343"/>
      <c r="AG18" s="343"/>
      <c r="AH18" s="344"/>
      <c r="AI18" s="25"/>
    </row>
    <row r="19" spans="1:35" ht="12.75" customHeight="1" x14ac:dyDescent="0.25">
      <c r="A19" s="2"/>
      <c r="B19" s="342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343"/>
      <c r="AB19" s="343"/>
      <c r="AC19" s="343"/>
      <c r="AD19" s="343"/>
      <c r="AE19" s="343"/>
      <c r="AF19" s="343"/>
      <c r="AG19" s="343"/>
      <c r="AH19" s="344"/>
      <c r="AI19" s="25"/>
    </row>
    <row r="20" spans="1:35" ht="12.75" customHeight="1" x14ac:dyDescent="0.25">
      <c r="A20" s="2"/>
      <c r="B20" s="345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6"/>
      <c r="U20" s="346"/>
      <c r="V20" s="346"/>
      <c r="W20" s="346"/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7"/>
      <c r="AI20" s="25"/>
    </row>
    <row r="21" spans="1:35" ht="5.0999999999999996" customHeight="1" x14ac:dyDescent="0.25">
      <c r="A21" s="2"/>
      <c r="B21" s="4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25"/>
    </row>
    <row r="22" spans="1:35" ht="14.25" customHeight="1" x14ac:dyDescent="0.25">
      <c r="A22" s="144"/>
      <c r="B22" s="145" t="s">
        <v>6</v>
      </c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6"/>
      <c r="AG22" s="146"/>
      <c r="AH22" s="146"/>
      <c r="AI22" s="146"/>
    </row>
    <row r="23" spans="1:35" ht="5.0999999999999996" customHeight="1" x14ac:dyDescent="0.25">
      <c r="A23" s="2"/>
      <c r="B23" s="4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25"/>
    </row>
    <row r="24" spans="1:35" ht="14.25" customHeight="1" x14ac:dyDescent="0.25">
      <c r="A24" s="72"/>
      <c r="B24" s="117" t="s">
        <v>7</v>
      </c>
      <c r="C24" s="259"/>
      <c r="D24" s="46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55"/>
      <c r="AH24" s="55"/>
      <c r="AI24" s="25"/>
    </row>
    <row r="25" spans="1:35" ht="5.0999999999999996" customHeight="1" x14ac:dyDescent="0.25">
      <c r="A25" s="22"/>
      <c r="B25" s="14"/>
      <c r="C25" s="260"/>
      <c r="D25" s="14"/>
      <c r="E25" s="1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4"/>
      <c r="AH25" s="4"/>
      <c r="AI25" s="25"/>
    </row>
    <row r="26" spans="1:35" ht="14.25" customHeight="1" x14ac:dyDescent="0.25">
      <c r="A26" s="72"/>
      <c r="B26" s="46" t="s">
        <v>8</v>
      </c>
      <c r="C26" s="25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"/>
      <c r="Q26" s="4"/>
      <c r="R26" s="4"/>
      <c r="S26" s="4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4"/>
      <c r="AH26" s="4"/>
      <c r="AI26" s="25"/>
    </row>
    <row r="27" spans="1:35" ht="12.95" customHeight="1" x14ac:dyDescent="0.25">
      <c r="A27" s="67"/>
      <c r="B27" s="169" t="s">
        <v>487</v>
      </c>
      <c r="C27" s="261"/>
      <c r="D27" s="73"/>
      <c r="E27" s="73"/>
      <c r="F27" s="73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31"/>
      <c r="AH27" s="31"/>
      <c r="AI27" s="57"/>
    </row>
    <row r="28" spans="1:35" ht="5.0999999999999996" customHeight="1" x14ac:dyDescent="0.25">
      <c r="A28" s="22"/>
      <c r="B28" s="14"/>
      <c r="C28" s="260"/>
      <c r="D28" s="14"/>
      <c r="E28" s="1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4"/>
      <c r="AH28" s="4"/>
      <c r="AI28" s="25"/>
    </row>
    <row r="29" spans="1:35" ht="14.25" customHeight="1" x14ac:dyDescent="0.25">
      <c r="A29" s="72"/>
      <c r="B29" s="46" t="s">
        <v>9</v>
      </c>
      <c r="C29" s="259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118"/>
      <c r="R29" s="118"/>
      <c r="S29" s="11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18"/>
      <c r="AH29" s="118"/>
      <c r="AI29" s="25"/>
    </row>
    <row r="30" spans="1:35" ht="14.1" customHeight="1" x14ac:dyDescent="0.25">
      <c r="A30" s="2"/>
      <c r="B30" s="119" t="s">
        <v>167</v>
      </c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25"/>
    </row>
    <row r="31" spans="1:35" ht="22.5" customHeight="1" x14ac:dyDescent="0.25">
      <c r="A31" s="27"/>
      <c r="B31" s="352"/>
      <c r="C31" s="352"/>
      <c r="D31" s="352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2"/>
      <c r="AB31" s="352"/>
      <c r="AC31" s="352"/>
      <c r="AD31" s="352"/>
      <c r="AE31" s="352"/>
      <c r="AF31" s="352"/>
      <c r="AG31" s="352"/>
      <c r="AH31" s="299"/>
      <c r="AI31" s="25"/>
    </row>
    <row r="32" spans="1:35" ht="5.0999999999999996" customHeight="1" x14ac:dyDescent="0.25">
      <c r="A32" s="2"/>
      <c r="B32" s="4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25"/>
    </row>
    <row r="33" spans="1:35" ht="14.25" customHeight="1" x14ac:dyDescent="0.25">
      <c r="A33" s="2"/>
      <c r="B33" s="4"/>
      <c r="C33" s="259" t="s">
        <v>0</v>
      </c>
      <c r="D33" s="109"/>
      <c r="E33" s="109"/>
      <c r="F33" s="109"/>
      <c r="G33" s="109"/>
      <c r="H33" s="109"/>
      <c r="I33" s="109"/>
      <c r="J33" s="109"/>
      <c r="K33" s="109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165"/>
      <c r="AI33" s="25"/>
    </row>
    <row r="34" spans="1:35" ht="5.0999999999999996" customHeight="1" x14ac:dyDescent="0.25">
      <c r="A34" s="2"/>
      <c r="B34" s="4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25"/>
    </row>
    <row r="35" spans="1:35" ht="14.25" customHeight="1" x14ac:dyDescent="0.25">
      <c r="A35" s="72"/>
      <c r="B35" s="46" t="s">
        <v>10</v>
      </c>
      <c r="C35" s="259"/>
      <c r="D35" s="46"/>
      <c r="E35" s="46"/>
      <c r="F35" s="46"/>
      <c r="G35" s="46"/>
      <c r="H35" s="46"/>
      <c r="I35" s="46"/>
      <c r="J35" s="46"/>
      <c r="K35" s="46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25"/>
    </row>
    <row r="36" spans="1:35" ht="5.0999999999999996" customHeight="1" x14ac:dyDescent="0.25">
      <c r="A36" s="2"/>
      <c r="B36" s="4"/>
      <c r="C36" s="3"/>
      <c r="D36" s="4"/>
      <c r="E36" s="4"/>
      <c r="F36" s="4"/>
      <c r="G36" s="4"/>
      <c r="H36" s="4"/>
      <c r="I36" s="4"/>
      <c r="J36" s="93"/>
      <c r="K36" s="9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25"/>
    </row>
    <row r="37" spans="1:35" ht="14.25" customHeight="1" x14ac:dyDescent="0.25">
      <c r="A37" s="27"/>
      <c r="B37" s="310"/>
      <c r="C37" s="310"/>
      <c r="D37" s="310"/>
      <c r="E37" s="310"/>
      <c r="F37" s="310"/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165"/>
      <c r="AI37" s="25"/>
    </row>
    <row r="38" spans="1:35" ht="5.0999999999999996" customHeight="1" x14ac:dyDescent="0.25">
      <c r="A38" s="2"/>
      <c r="B38" s="4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25"/>
    </row>
    <row r="39" spans="1:35" ht="14.25" customHeight="1" x14ac:dyDescent="0.25">
      <c r="A39" s="2"/>
      <c r="B39" s="4"/>
      <c r="C39" s="259" t="s">
        <v>682</v>
      </c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25"/>
    </row>
    <row r="40" spans="1:35" ht="12.95" customHeight="1" x14ac:dyDescent="0.25">
      <c r="A40" s="88"/>
      <c r="B40" s="41"/>
      <c r="C40" s="173" t="s">
        <v>509</v>
      </c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9"/>
    </row>
    <row r="41" spans="1:35" ht="12.95" customHeight="1" x14ac:dyDescent="0.25">
      <c r="A41" s="88"/>
      <c r="B41" s="41"/>
      <c r="C41" s="173" t="s">
        <v>510</v>
      </c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9"/>
    </row>
    <row r="42" spans="1:35" ht="14.25" customHeight="1" x14ac:dyDescent="0.25">
      <c r="A42" s="2"/>
      <c r="B42" s="4"/>
      <c r="C42" s="262"/>
      <c r="D42" s="15"/>
      <c r="E42" s="4"/>
      <c r="F42" s="116"/>
      <c r="G42" s="116"/>
      <c r="H42" s="116"/>
      <c r="I42" s="116"/>
      <c r="J42" s="116"/>
      <c r="K42" s="116"/>
      <c r="L42" s="116"/>
      <c r="M42" s="116"/>
      <c r="N42" s="19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25"/>
    </row>
    <row r="43" spans="1:35" ht="7.5" customHeight="1" x14ac:dyDescent="0.25">
      <c r="A43" s="2"/>
      <c r="B43" s="4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25"/>
    </row>
    <row r="44" spans="1:35" ht="14.25" customHeight="1" x14ac:dyDescent="0.25">
      <c r="A44" s="2"/>
      <c r="B44" s="4"/>
      <c r="C44" s="259" t="s">
        <v>184</v>
      </c>
      <c r="D44" s="46"/>
      <c r="E44" s="46"/>
      <c r="F44" s="46"/>
      <c r="G44" s="46"/>
      <c r="H44" s="46"/>
      <c r="I44" s="46"/>
      <c r="J44" s="46"/>
      <c r="K44" s="19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25"/>
    </row>
    <row r="45" spans="1:35" ht="3.75" customHeight="1" x14ac:dyDescent="0.25">
      <c r="A45" s="2"/>
      <c r="B45" s="4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25"/>
    </row>
    <row r="46" spans="1:35" ht="14.25" customHeight="1" x14ac:dyDescent="0.25">
      <c r="A46" s="2"/>
      <c r="B46" s="4"/>
      <c r="C46" s="21" t="s">
        <v>157</v>
      </c>
      <c r="D46" s="310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0"/>
      <c r="Z46" s="310"/>
      <c r="AA46" s="310"/>
      <c r="AB46" s="310"/>
      <c r="AC46" s="310"/>
      <c r="AD46" s="310"/>
      <c r="AE46" s="310"/>
      <c r="AF46" s="310"/>
      <c r="AG46" s="310"/>
      <c r="AH46" s="165"/>
      <c r="AI46" s="25"/>
    </row>
    <row r="47" spans="1:35" ht="5.0999999999999996" customHeight="1" x14ac:dyDescent="0.25">
      <c r="A47" s="2"/>
      <c r="B47" s="4"/>
      <c r="C47" s="3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25"/>
    </row>
    <row r="48" spans="1:35" ht="14.25" customHeight="1" x14ac:dyDescent="0.25">
      <c r="A48" s="2"/>
      <c r="B48" s="4"/>
      <c r="C48" s="21" t="s">
        <v>158</v>
      </c>
      <c r="D48" s="310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10"/>
      <c r="AC48" s="310"/>
      <c r="AD48" s="310"/>
      <c r="AE48" s="310"/>
      <c r="AF48" s="310"/>
      <c r="AG48" s="310"/>
      <c r="AH48" s="165"/>
      <c r="AI48" s="25"/>
    </row>
    <row r="49" spans="1:35" ht="5.0999999999999996" customHeight="1" x14ac:dyDescent="0.25">
      <c r="A49" s="2"/>
      <c r="B49" s="4"/>
      <c r="C49" s="3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25"/>
    </row>
    <row r="50" spans="1:35" ht="14.25" customHeight="1" x14ac:dyDescent="0.25">
      <c r="A50" s="2"/>
      <c r="B50" s="4"/>
      <c r="C50" s="21" t="s">
        <v>159</v>
      </c>
      <c r="D50" s="284"/>
      <c r="E50" s="310"/>
      <c r="F50" s="310"/>
      <c r="G50" s="310"/>
      <c r="H50" s="310"/>
      <c r="I50" s="310"/>
      <c r="J50" s="310"/>
      <c r="K50" s="310"/>
      <c r="L50" s="310"/>
      <c r="M50" s="310"/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10"/>
      <c r="AC50" s="310"/>
      <c r="AD50" s="310"/>
      <c r="AE50" s="310"/>
      <c r="AF50" s="310"/>
      <c r="AG50" s="310"/>
      <c r="AH50" s="165"/>
      <c r="AI50" s="25"/>
    </row>
    <row r="51" spans="1:35" ht="5.0999999999999996" customHeight="1" x14ac:dyDescent="0.25">
      <c r="A51" s="2"/>
      <c r="B51" s="4"/>
      <c r="C51" s="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25"/>
    </row>
    <row r="52" spans="1:35" ht="14.25" customHeight="1" x14ac:dyDescent="0.25">
      <c r="A52" s="2"/>
      <c r="B52" s="4"/>
      <c r="C52" s="153" t="s">
        <v>185</v>
      </c>
      <c r="D52" s="4"/>
      <c r="E52" s="4"/>
      <c r="F52" s="4"/>
      <c r="G52" s="4"/>
      <c r="H52" s="4"/>
      <c r="I52" s="4"/>
      <c r="J52" s="4"/>
      <c r="K52" s="4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25"/>
    </row>
    <row r="53" spans="1:35" ht="14.25" customHeight="1" x14ac:dyDescent="0.25">
      <c r="A53" s="2"/>
      <c r="B53" s="4"/>
      <c r="C53" s="331" t="s">
        <v>504</v>
      </c>
      <c r="D53" s="331"/>
      <c r="E53" s="331"/>
      <c r="F53" s="331"/>
      <c r="G53" s="331"/>
      <c r="H53" s="331"/>
      <c r="I53" s="331"/>
      <c r="J53" s="331"/>
      <c r="K53" s="89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25"/>
    </row>
    <row r="54" spans="1:35" ht="14.25" customHeight="1" x14ac:dyDescent="0.25">
      <c r="A54" s="2"/>
      <c r="B54" s="4"/>
      <c r="C54" s="331"/>
      <c r="D54" s="331"/>
      <c r="E54" s="331"/>
      <c r="F54" s="331"/>
      <c r="G54" s="331"/>
      <c r="H54" s="331"/>
      <c r="I54" s="331"/>
      <c r="J54" s="331"/>
      <c r="K54" s="4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25"/>
    </row>
    <row r="55" spans="1:35" ht="14.25" customHeight="1" x14ac:dyDescent="0.25">
      <c r="A55" s="2"/>
      <c r="B55" s="4"/>
      <c r="C55" s="3"/>
      <c r="D55" s="4"/>
      <c r="E55" s="4"/>
      <c r="F55" s="4"/>
      <c r="G55" s="4"/>
      <c r="H55" s="4"/>
      <c r="I55" s="4"/>
      <c r="J55" s="4"/>
      <c r="K55" s="4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25"/>
    </row>
    <row r="56" spans="1:35" ht="14.25" customHeight="1" x14ac:dyDescent="0.25">
      <c r="A56" s="2"/>
      <c r="B56" s="4"/>
      <c r="C56" s="3"/>
      <c r="D56" s="4"/>
      <c r="E56" s="4"/>
      <c r="F56" s="4"/>
      <c r="G56" s="4"/>
      <c r="H56" s="4"/>
      <c r="I56" s="4"/>
      <c r="J56" s="4"/>
      <c r="K56" s="4"/>
      <c r="L56" s="20"/>
      <c r="M56" s="20"/>
      <c r="N56" s="20"/>
      <c r="O56" s="20"/>
      <c r="P56" s="20"/>
      <c r="Q56" s="20"/>
      <c r="R56" s="20"/>
      <c r="S56" s="4"/>
      <c r="T56" s="20"/>
      <c r="U56" s="20"/>
      <c r="V56" s="20"/>
      <c r="W56" s="20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25"/>
    </row>
    <row r="57" spans="1:35" ht="14.25" customHeight="1" x14ac:dyDescent="0.25">
      <c r="A57" s="2"/>
      <c r="B57" s="4"/>
      <c r="C57" s="3"/>
      <c r="D57" s="4"/>
      <c r="E57" s="4"/>
      <c r="F57" s="4"/>
      <c r="G57" s="4"/>
      <c r="H57" s="4"/>
      <c r="I57" s="4"/>
      <c r="J57" s="4"/>
      <c r="K57" s="4"/>
      <c r="L57" s="20"/>
      <c r="M57" s="20"/>
      <c r="N57" s="20"/>
      <c r="O57" s="20"/>
      <c r="P57" s="20"/>
      <c r="Q57" s="20"/>
      <c r="R57" s="20"/>
      <c r="S57" s="4"/>
      <c r="T57" s="65"/>
      <c r="U57" s="334"/>
      <c r="V57" s="334"/>
      <c r="W57" s="334"/>
      <c r="X57" s="334"/>
      <c r="Y57" s="334"/>
      <c r="Z57" s="334"/>
      <c r="AA57" s="334"/>
      <c r="AB57" s="334"/>
      <c r="AC57" s="334"/>
      <c r="AD57" s="334"/>
      <c r="AE57" s="334"/>
      <c r="AF57" s="334"/>
      <c r="AG57" s="334"/>
      <c r="AH57" s="300"/>
      <c r="AI57" s="25"/>
    </row>
    <row r="58" spans="1:35" ht="14.25" customHeight="1" x14ac:dyDescent="0.25">
      <c r="A58" s="2"/>
      <c r="B58" s="4"/>
      <c r="C58" s="262"/>
      <c r="D58" s="1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25"/>
    </row>
    <row r="59" spans="1:35" ht="14.25" customHeight="1" x14ac:dyDescent="0.25">
      <c r="A59" s="2"/>
      <c r="B59" s="4"/>
      <c r="C59" s="262"/>
      <c r="D59" s="1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25"/>
    </row>
    <row r="60" spans="1:35" ht="14.25" customHeight="1" x14ac:dyDescent="0.25">
      <c r="A60" s="2"/>
      <c r="B60" s="4"/>
      <c r="C60" s="262"/>
      <c r="D60" s="1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25"/>
    </row>
    <row r="61" spans="1:35" ht="14.25" customHeight="1" x14ac:dyDescent="0.25">
      <c r="A61" s="2"/>
      <c r="B61" s="4"/>
      <c r="C61" s="262"/>
      <c r="D61" s="1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25"/>
    </row>
    <row r="62" spans="1:35" ht="14.25" customHeight="1" x14ac:dyDescent="0.25">
      <c r="A62" s="2"/>
      <c r="B62" s="4"/>
      <c r="C62" s="262"/>
      <c r="D62" s="1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25"/>
    </row>
    <row r="63" spans="1:35" ht="14.25" customHeight="1" x14ac:dyDescent="0.25">
      <c r="A63" s="2"/>
      <c r="B63" s="4"/>
      <c r="C63" s="262"/>
      <c r="D63" s="1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25"/>
    </row>
    <row r="64" spans="1:35" ht="14.25" customHeight="1" x14ac:dyDescent="0.25">
      <c r="A64" s="2"/>
      <c r="B64" s="4"/>
      <c r="C64" s="262"/>
      <c r="D64" s="1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25"/>
    </row>
    <row r="65" spans="1:55" ht="14.25" customHeight="1" x14ac:dyDescent="0.25">
      <c r="A65" s="2"/>
      <c r="B65" s="4"/>
      <c r="C65" s="262"/>
      <c r="D65" s="1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25"/>
    </row>
    <row r="66" spans="1:55" ht="14.25" customHeight="1" x14ac:dyDescent="0.25">
      <c r="A66" s="2"/>
      <c r="B66" s="4"/>
      <c r="C66" s="262"/>
      <c r="D66" s="1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25"/>
    </row>
    <row r="67" spans="1:55" ht="14.25" customHeight="1" x14ac:dyDescent="0.25">
      <c r="A67" s="2"/>
      <c r="B67" s="4"/>
      <c r="C67" s="262"/>
      <c r="D67" s="1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25"/>
    </row>
    <row r="68" spans="1:55" ht="24.75" customHeight="1" x14ac:dyDescent="0.25">
      <c r="A68" s="2"/>
      <c r="B68" s="4"/>
      <c r="C68" s="335" t="s">
        <v>789</v>
      </c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  <c r="Q68" s="335"/>
      <c r="R68" s="335"/>
      <c r="S68" s="335"/>
      <c r="T68" s="335"/>
      <c r="U68" s="335"/>
      <c r="V68" s="335"/>
      <c r="W68" s="335"/>
      <c r="X68" s="335"/>
      <c r="Y68" s="335"/>
      <c r="Z68" s="335"/>
      <c r="AA68" s="335"/>
      <c r="AB68" s="335"/>
      <c r="AC68" s="335"/>
      <c r="AD68" s="335"/>
      <c r="AE68" s="335"/>
      <c r="AF68" s="335"/>
      <c r="AG68" s="335"/>
      <c r="AH68" s="335"/>
      <c r="AI68" s="25"/>
    </row>
    <row r="69" spans="1:55" ht="14.25" customHeight="1" x14ac:dyDescent="0.25">
      <c r="A69" s="2"/>
      <c r="B69" s="4"/>
      <c r="C69" s="331" t="s">
        <v>504</v>
      </c>
      <c r="D69" s="331"/>
      <c r="E69" s="331"/>
      <c r="F69" s="331"/>
      <c r="G69" s="331"/>
      <c r="H69" s="331"/>
      <c r="I69" s="331"/>
      <c r="J69" s="331"/>
      <c r="K69" s="331"/>
      <c r="L69" s="331"/>
      <c r="M69" s="331"/>
      <c r="N69" s="331"/>
      <c r="O69" s="20"/>
      <c r="P69" s="20"/>
      <c r="Q69" s="20"/>
      <c r="R69" s="20"/>
      <c r="S69" s="20"/>
      <c r="T69" s="20"/>
      <c r="U69" s="20"/>
      <c r="V69" s="20"/>
      <c r="W69" s="20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25"/>
    </row>
    <row r="70" spans="1:55" ht="5.25" customHeight="1" x14ac:dyDescent="0.25">
      <c r="A70" s="2"/>
      <c r="B70" s="4"/>
      <c r="D70" s="288"/>
      <c r="E70" s="288"/>
      <c r="F70" s="288"/>
      <c r="G70" s="288"/>
      <c r="H70" s="288"/>
      <c r="I70" s="288"/>
      <c r="J70" s="288"/>
      <c r="K70" s="4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25"/>
    </row>
    <row r="71" spans="1:55" ht="14.25" customHeight="1" x14ac:dyDescent="0.25">
      <c r="A71" s="2"/>
      <c r="B71" s="4"/>
      <c r="C71" s="3"/>
      <c r="D71" s="4"/>
      <c r="E71" s="4"/>
      <c r="F71" s="4"/>
      <c r="G71" s="4"/>
      <c r="H71" s="4"/>
      <c r="I71" s="4"/>
      <c r="J71" s="4"/>
      <c r="K71" s="4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88"/>
      <c r="W71" s="20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25"/>
    </row>
    <row r="72" spans="1:55" ht="14.25" customHeight="1" x14ac:dyDescent="0.25">
      <c r="A72" s="2"/>
      <c r="B72" s="4"/>
      <c r="C72" s="3"/>
      <c r="D72" s="4"/>
      <c r="E72" s="4"/>
      <c r="F72" s="4"/>
      <c r="G72" s="4"/>
      <c r="H72" s="4"/>
      <c r="I72" s="4"/>
      <c r="J72" s="4"/>
      <c r="K72" s="4"/>
      <c r="L72" s="20"/>
      <c r="M72" s="20"/>
      <c r="N72" s="20"/>
      <c r="O72" s="20"/>
      <c r="P72" s="20"/>
      <c r="Q72" s="20"/>
      <c r="R72" s="20"/>
      <c r="S72" s="4"/>
      <c r="T72" s="20"/>
      <c r="U72" s="20"/>
      <c r="V72" s="20"/>
      <c r="W72" s="20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25"/>
    </row>
    <row r="73" spans="1:55" ht="14.25" customHeight="1" x14ac:dyDescent="0.25">
      <c r="A73" s="2"/>
      <c r="B73" s="4"/>
      <c r="C73" s="3"/>
      <c r="D73" s="4"/>
      <c r="E73" s="4"/>
      <c r="F73" s="4"/>
      <c r="G73" s="4"/>
      <c r="H73" s="4"/>
      <c r="I73" s="4"/>
      <c r="J73" s="4"/>
      <c r="K73" s="4"/>
      <c r="L73" s="20"/>
      <c r="M73" s="20"/>
      <c r="N73" s="20"/>
      <c r="O73" s="20"/>
      <c r="P73" s="20"/>
      <c r="Q73" s="20"/>
      <c r="R73" s="20"/>
      <c r="S73" s="4"/>
      <c r="T73" s="65"/>
      <c r="AI73" s="25"/>
    </row>
    <row r="74" spans="1:55" ht="14.25" customHeight="1" x14ac:dyDescent="0.25">
      <c r="A74" s="2"/>
      <c r="B74" s="4"/>
      <c r="C74" s="262"/>
      <c r="D74" s="1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25"/>
    </row>
    <row r="75" spans="1:55" ht="14.25" customHeight="1" x14ac:dyDescent="0.25">
      <c r="A75" s="2"/>
      <c r="B75" s="4"/>
      <c r="C75" s="262"/>
      <c r="D75" s="1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25"/>
    </row>
    <row r="76" spans="1:55" ht="14.25" customHeight="1" x14ac:dyDescent="0.25">
      <c r="A76" s="2"/>
      <c r="B76" s="4"/>
      <c r="C76" s="262"/>
      <c r="D76" s="1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25"/>
    </row>
    <row r="77" spans="1:55" ht="14.25" customHeight="1" x14ac:dyDescent="0.25">
      <c r="A77" s="2"/>
      <c r="B77" s="4"/>
      <c r="C77" s="262"/>
      <c r="D77" s="1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25"/>
    </row>
    <row r="78" spans="1:55" ht="14.25" customHeight="1" x14ac:dyDescent="0.25">
      <c r="A78" s="2"/>
      <c r="B78" s="4"/>
      <c r="C78" s="262"/>
      <c r="D78" s="1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25"/>
    </row>
    <row r="79" spans="1:55" ht="14.25" customHeight="1" x14ac:dyDescent="0.25">
      <c r="A79" s="2"/>
      <c r="B79" s="4"/>
      <c r="C79" s="262"/>
      <c r="D79" s="1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25"/>
      <c r="BC79" t="s">
        <v>792</v>
      </c>
    </row>
    <row r="80" spans="1:55" ht="10.5" customHeight="1" x14ac:dyDescent="0.25">
      <c r="A80" s="2"/>
      <c r="B80" s="4"/>
      <c r="C80" s="262"/>
      <c r="D80" s="1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25"/>
    </row>
    <row r="81" spans="1:35" ht="14.25" customHeight="1" x14ac:dyDescent="0.25">
      <c r="A81" s="2"/>
      <c r="B81" s="4"/>
      <c r="C81" s="262"/>
      <c r="D81" s="15"/>
      <c r="E81" s="4"/>
      <c r="F81" s="4"/>
      <c r="G81" s="4"/>
      <c r="H81" s="4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  <c r="X81" s="291"/>
      <c r="Y81" s="291"/>
      <c r="Z81" s="291"/>
      <c r="AA81" s="291"/>
      <c r="AB81" s="291"/>
      <c r="AC81" s="291"/>
      <c r="AD81" s="291"/>
      <c r="AE81" s="291"/>
      <c r="AF81" s="4"/>
      <c r="AG81" s="4"/>
      <c r="AH81" s="4"/>
      <c r="AI81" s="25"/>
    </row>
    <row r="82" spans="1:35" ht="16.5" customHeight="1" x14ac:dyDescent="0.25">
      <c r="A82" s="2"/>
      <c r="B82" s="4"/>
      <c r="C82" s="262"/>
      <c r="D82" s="1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25"/>
    </row>
    <row r="83" spans="1:35" ht="14.25" customHeight="1" x14ac:dyDescent="0.25">
      <c r="A83" s="2"/>
      <c r="B83" s="4"/>
      <c r="C83" s="262"/>
      <c r="D83" s="15"/>
      <c r="E83" s="4"/>
      <c r="F83" s="4"/>
      <c r="G83" s="4"/>
      <c r="H83" s="4"/>
      <c r="I83" s="348"/>
      <c r="J83" s="348"/>
      <c r="K83" s="348"/>
      <c r="L83" s="348"/>
      <c r="M83" s="348"/>
      <c r="N83" s="348"/>
      <c r="O83" s="348"/>
      <c r="P83" s="348"/>
      <c r="Q83" s="348"/>
      <c r="R83" s="348"/>
      <c r="S83" s="348"/>
      <c r="T83" s="348"/>
      <c r="U83" s="348"/>
      <c r="V83" s="348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25"/>
    </row>
    <row r="84" spans="1:35" ht="14.25" customHeight="1" x14ac:dyDescent="0.25">
      <c r="A84" s="2"/>
      <c r="B84" s="4"/>
      <c r="C84" s="262"/>
      <c r="D84" s="1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25"/>
    </row>
    <row r="85" spans="1:35" ht="14.25" customHeight="1" x14ac:dyDescent="0.25">
      <c r="A85" s="2"/>
      <c r="B85" s="4"/>
      <c r="C85" s="262"/>
      <c r="D85" s="1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25"/>
    </row>
    <row r="86" spans="1:35" ht="14.25" customHeight="1" x14ac:dyDescent="0.25">
      <c r="A86" s="72"/>
      <c r="B86" s="46" t="s">
        <v>11</v>
      </c>
      <c r="C86" s="259"/>
      <c r="D86" s="46"/>
      <c r="E86" s="46"/>
      <c r="F86" s="46"/>
      <c r="G86" s="46"/>
      <c r="H86" s="46"/>
      <c r="I86" s="46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25"/>
    </row>
    <row r="87" spans="1:35" ht="12.95" customHeight="1" x14ac:dyDescent="0.25">
      <c r="A87" s="60"/>
      <c r="B87" s="171" t="s">
        <v>488</v>
      </c>
      <c r="C87" s="263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5"/>
      <c r="AG87" s="5"/>
      <c r="AH87" s="5"/>
      <c r="AI87" s="59"/>
    </row>
    <row r="88" spans="1:35" ht="12.95" customHeight="1" x14ac:dyDescent="0.25">
      <c r="A88" s="60"/>
      <c r="B88" s="119" t="s">
        <v>167</v>
      </c>
      <c r="C88" s="263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5"/>
      <c r="AG88" s="5"/>
      <c r="AH88" s="5"/>
      <c r="AI88" s="59"/>
    </row>
    <row r="89" spans="1:35" ht="14.25" customHeight="1" x14ac:dyDescent="0.25">
      <c r="A89" s="27"/>
      <c r="B89" s="310"/>
      <c r="C89" s="310"/>
      <c r="D89" s="310"/>
      <c r="E89" s="310"/>
      <c r="F89" s="310"/>
      <c r="G89" s="310"/>
      <c r="H89" s="310"/>
      <c r="I89" s="310"/>
      <c r="J89" s="310"/>
      <c r="K89" s="310"/>
      <c r="L89" s="310"/>
      <c r="M89" s="310"/>
      <c r="N89" s="310"/>
      <c r="O89" s="310"/>
      <c r="P89" s="310"/>
      <c r="Q89" s="310"/>
      <c r="R89" s="310"/>
      <c r="S89" s="310"/>
      <c r="T89" s="310"/>
      <c r="U89" s="310"/>
      <c r="V89" s="310"/>
      <c r="W89" s="310"/>
      <c r="X89" s="310"/>
      <c r="Y89" s="310"/>
      <c r="Z89" s="310"/>
      <c r="AA89" s="310"/>
      <c r="AB89" s="310"/>
      <c r="AC89" s="310"/>
      <c r="AD89" s="310"/>
      <c r="AE89" s="310"/>
      <c r="AF89" s="310"/>
      <c r="AG89" s="310"/>
      <c r="AH89" s="165"/>
      <c r="AI89" s="25"/>
    </row>
    <row r="90" spans="1:35" ht="15.75" thickBot="1" x14ac:dyDescent="0.3">
      <c r="A90" s="11"/>
      <c r="B90" s="12"/>
      <c r="C90" s="264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26"/>
    </row>
    <row r="91" spans="1:35" ht="5.0999999999999996" customHeight="1" x14ac:dyDescent="0.25">
      <c r="A91" s="4"/>
      <c r="B91" s="4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16"/>
    </row>
    <row r="92" spans="1:35" ht="2.25" customHeight="1" thickBot="1" x14ac:dyDescent="0.3">
      <c r="A92" s="12"/>
      <c r="B92" s="12"/>
      <c r="C92" s="264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23"/>
    </row>
    <row r="93" spans="1:35" ht="14.25" customHeight="1" x14ac:dyDescent="0.25">
      <c r="A93" s="1"/>
      <c r="B93" s="7"/>
      <c r="C93" s="258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24"/>
    </row>
    <row r="94" spans="1:35" ht="6" customHeight="1" x14ac:dyDescent="0.25">
      <c r="A94" s="244"/>
      <c r="B94" s="243"/>
      <c r="C94" s="243"/>
      <c r="D94" s="243"/>
      <c r="E94" s="243"/>
      <c r="F94" s="243"/>
      <c r="G94" s="243"/>
      <c r="H94" s="243"/>
      <c r="I94" s="243"/>
      <c r="J94" s="243"/>
      <c r="K94" s="243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  <c r="AH94" s="244"/>
      <c r="AI94" s="245"/>
    </row>
    <row r="95" spans="1:35" ht="14.25" customHeight="1" x14ac:dyDescent="0.25">
      <c r="A95" s="72"/>
      <c r="B95" s="46" t="s">
        <v>12</v>
      </c>
      <c r="C95" s="259"/>
      <c r="D95" s="46"/>
      <c r="E95" s="46"/>
      <c r="F95" s="46"/>
      <c r="G95" s="46"/>
      <c r="H95" s="46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25"/>
    </row>
    <row r="96" spans="1:35" ht="12.95" customHeight="1" x14ac:dyDescent="0.25">
      <c r="A96" s="122"/>
      <c r="B96" s="171" t="s">
        <v>489</v>
      </c>
      <c r="C96" s="263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5"/>
      <c r="AG96" s="5"/>
      <c r="AH96" s="5"/>
      <c r="AI96" s="59"/>
    </row>
    <row r="97" spans="1:35" ht="12.95" customHeight="1" x14ac:dyDescent="0.25">
      <c r="A97" s="60"/>
      <c r="B97" s="119" t="s">
        <v>167</v>
      </c>
      <c r="C97" s="263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5"/>
      <c r="AG97" s="5"/>
      <c r="AH97" s="5"/>
      <c r="AI97" s="59"/>
    </row>
    <row r="98" spans="1:35" ht="14.25" customHeight="1" x14ac:dyDescent="0.25">
      <c r="A98" s="27"/>
      <c r="B98" s="310"/>
      <c r="C98" s="310"/>
      <c r="D98" s="310"/>
      <c r="E98" s="310"/>
      <c r="F98" s="310"/>
      <c r="G98" s="310"/>
      <c r="H98" s="310"/>
      <c r="I98" s="310"/>
      <c r="J98" s="310"/>
      <c r="K98" s="310"/>
      <c r="L98" s="310"/>
      <c r="M98" s="310"/>
      <c r="N98" s="310"/>
      <c r="O98" s="310"/>
      <c r="P98" s="310"/>
      <c r="Q98" s="310"/>
      <c r="R98" s="310"/>
      <c r="S98" s="310"/>
      <c r="T98" s="310"/>
      <c r="U98" s="310"/>
      <c r="V98" s="310"/>
      <c r="W98" s="310"/>
      <c r="X98" s="310"/>
      <c r="Y98" s="310"/>
      <c r="Z98" s="310"/>
      <c r="AA98" s="310"/>
      <c r="AB98" s="310"/>
      <c r="AC98" s="310"/>
      <c r="AD98" s="310"/>
      <c r="AE98" s="310"/>
      <c r="AF98" s="310"/>
      <c r="AG98" s="310"/>
      <c r="AH98" s="165"/>
      <c r="AI98" s="25"/>
    </row>
    <row r="99" spans="1:35" ht="5.0999999999999996" customHeight="1" x14ac:dyDescent="0.25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4"/>
      <c r="AI99" s="25"/>
    </row>
    <row r="100" spans="1:35" ht="14.25" customHeight="1" x14ac:dyDescent="0.25">
      <c r="A100" s="72"/>
      <c r="B100" s="46" t="s">
        <v>1</v>
      </c>
      <c r="C100" s="259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25"/>
    </row>
    <row r="101" spans="1:35" ht="12.75" customHeight="1" x14ac:dyDescent="0.25">
      <c r="A101" s="32"/>
      <c r="B101" s="173" t="s">
        <v>495</v>
      </c>
      <c r="C101" s="265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61"/>
      <c r="AH101" s="61"/>
      <c r="AI101" s="59"/>
    </row>
    <row r="102" spans="1:35" ht="5.0999999999999996" customHeight="1" x14ac:dyDescent="0.25">
      <c r="A102" s="2"/>
      <c r="B102" s="4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16"/>
      <c r="AH102" s="16"/>
      <c r="AI102" s="25"/>
    </row>
    <row r="103" spans="1:35" ht="14.25" customHeight="1" x14ac:dyDescent="0.25">
      <c r="A103" s="2"/>
      <c r="B103" s="4"/>
      <c r="C103" s="37"/>
      <c r="D103" s="4"/>
      <c r="E103" s="111"/>
      <c r="F103" s="310"/>
      <c r="G103" s="310"/>
      <c r="H103" s="310"/>
      <c r="I103" s="310"/>
      <c r="J103" s="310"/>
      <c r="K103" s="310"/>
      <c r="L103" s="310"/>
      <c r="M103" s="310"/>
      <c r="N103" s="310"/>
      <c r="O103" s="310"/>
      <c r="P103" s="310"/>
      <c r="Q103" s="310"/>
      <c r="R103" s="310"/>
      <c r="S103" s="310"/>
      <c r="T103" s="310"/>
      <c r="U103" s="310"/>
      <c r="V103" s="310"/>
      <c r="W103" s="310"/>
      <c r="X103" s="310"/>
      <c r="Y103" s="310"/>
      <c r="Z103" s="310"/>
      <c r="AA103" s="310"/>
      <c r="AB103" s="310"/>
      <c r="AC103" s="310"/>
      <c r="AD103" s="310"/>
      <c r="AE103" s="310"/>
      <c r="AF103" s="310"/>
      <c r="AG103" s="310"/>
      <c r="AH103" s="165"/>
      <c r="AI103" s="25"/>
    </row>
    <row r="104" spans="1:35" ht="5.0999999999999996" customHeight="1" x14ac:dyDescent="0.25">
      <c r="A104" s="2"/>
      <c r="B104" s="4"/>
      <c r="C104" s="37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16"/>
      <c r="AH104" s="16"/>
      <c r="AI104" s="25"/>
    </row>
    <row r="105" spans="1:35" ht="14.25" customHeight="1" x14ac:dyDescent="0.25">
      <c r="A105" s="2"/>
      <c r="B105" s="4"/>
      <c r="C105" s="37"/>
      <c r="D105" s="4"/>
      <c r="E105" s="4"/>
      <c r="F105" s="112"/>
      <c r="G105" s="310"/>
      <c r="H105" s="310"/>
      <c r="I105" s="310"/>
      <c r="J105" s="310"/>
      <c r="K105" s="310"/>
      <c r="L105" s="310"/>
      <c r="M105" s="310"/>
      <c r="N105" s="310"/>
      <c r="O105" s="310"/>
      <c r="P105" s="310"/>
      <c r="Q105" s="310"/>
      <c r="R105" s="310"/>
      <c r="S105" s="310"/>
      <c r="T105" s="310"/>
      <c r="U105" s="310"/>
      <c r="V105" s="310"/>
      <c r="W105" s="310"/>
      <c r="X105" s="310"/>
      <c r="Y105" s="310"/>
      <c r="Z105" s="310"/>
      <c r="AA105" s="310"/>
      <c r="AB105" s="310"/>
      <c r="AC105" s="310"/>
      <c r="AD105" s="310"/>
      <c r="AE105" s="310"/>
      <c r="AF105" s="310"/>
      <c r="AG105" s="310"/>
      <c r="AH105" s="165"/>
      <c r="AI105" s="25"/>
    </row>
    <row r="106" spans="1:35" ht="5.0999999999999996" customHeight="1" x14ac:dyDescent="0.25">
      <c r="A106" s="2"/>
      <c r="B106" s="4"/>
      <c r="C106" s="37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16"/>
      <c r="AH106" s="16"/>
      <c r="AI106" s="25"/>
    </row>
    <row r="107" spans="1:35" ht="14.25" customHeight="1" x14ac:dyDescent="0.25">
      <c r="A107" s="2"/>
      <c r="B107" s="4"/>
      <c r="C107" s="37"/>
      <c r="D107" s="4"/>
      <c r="E107" s="4"/>
      <c r="F107" s="4"/>
      <c r="G107" s="3"/>
      <c r="H107" s="4"/>
      <c r="I107" s="4"/>
      <c r="J107" s="4"/>
      <c r="K107" s="4"/>
      <c r="L107" s="55"/>
      <c r="M107" s="310"/>
      <c r="N107" s="310"/>
      <c r="O107" s="310"/>
      <c r="P107" s="310"/>
      <c r="Q107" s="310"/>
      <c r="R107" s="310"/>
      <c r="S107" s="310"/>
      <c r="T107" s="310"/>
      <c r="U107" s="310"/>
      <c r="V107" s="310"/>
      <c r="W107" s="310"/>
      <c r="X107" s="310"/>
      <c r="Y107" s="310"/>
      <c r="Z107" s="310"/>
      <c r="AA107" s="310"/>
      <c r="AB107" s="310"/>
      <c r="AC107" s="310"/>
      <c r="AD107" s="310"/>
      <c r="AE107" s="310"/>
      <c r="AF107" s="310"/>
      <c r="AG107" s="310"/>
      <c r="AH107" s="165"/>
      <c r="AI107" s="25"/>
    </row>
    <row r="108" spans="1:35" ht="5.0999999999999996" customHeight="1" x14ac:dyDescent="0.25">
      <c r="A108" s="2"/>
      <c r="B108" s="4"/>
      <c r="C108" s="37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16"/>
      <c r="AH108" s="16"/>
      <c r="AI108" s="25"/>
    </row>
    <row r="109" spans="1:35" ht="14.25" customHeight="1" x14ac:dyDescent="0.25">
      <c r="A109" s="2"/>
      <c r="B109" s="4"/>
      <c r="C109" s="37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55"/>
      <c r="Q109" s="310"/>
      <c r="R109" s="310"/>
      <c r="S109" s="310"/>
      <c r="T109" s="310"/>
      <c r="U109" s="310"/>
      <c r="V109" s="310"/>
      <c r="W109" s="310"/>
      <c r="X109" s="310"/>
      <c r="Y109" s="310"/>
      <c r="Z109" s="310"/>
      <c r="AA109" s="310"/>
      <c r="AB109" s="310"/>
      <c r="AC109" s="310"/>
      <c r="AD109" s="310"/>
      <c r="AE109" s="310"/>
      <c r="AF109" s="310"/>
      <c r="AG109" s="310"/>
      <c r="AH109" s="165"/>
      <c r="AI109" s="25"/>
    </row>
    <row r="110" spans="1:35" ht="5.0999999999999996" customHeight="1" x14ac:dyDescent="0.25">
      <c r="A110" s="2"/>
      <c r="B110" s="4"/>
      <c r="C110" s="37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16"/>
      <c r="AH110" s="16"/>
      <c r="AI110" s="25"/>
    </row>
    <row r="111" spans="1:35" ht="14.25" customHeight="1" x14ac:dyDescent="0.25">
      <c r="A111" s="2"/>
      <c r="B111" s="4"/>
      <c r="C111" s="37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16"/>
      <c r="AH111" s="16"/>
      <c r="AI111" s="25"/>
    </row>
    <row r="112" spans="1:35" ht="5.0999999999999996" customHeight="1" x14ac:dyDescent="0.25">
      <c r="A112" s="2"/>
      <c r="B112" s="4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16"/>
      <c r="AH112" s="16"/>
      <c r="AI112" s="25"/>
    </row>
    <row r="113" spans="1:35" ht="14.25" customHeight="1" x14ac:dyDescent="0.25">
      <c r="A113" s="144"/>
      <c r="B113" s="145" t="s">
        <v>2</v>
      </c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  <c r="R113" s="145"/>
      <c r="S113" s="145"/>
      <c r="T113" s="145"/>
      <c r="U113" s="145"/>
      <c r="V113" s="145"/>
      <c r="W113" s="145"/>
      <c r="X113" s="145"/>
      <c r="Y113" s="145"/>
      <c r="Z113" s="145"/>
      <c r="AA113" s="145"/>
      <c r="AB113" s="145"/>
      <c r="AC113" s="145"/>
      <c r="AD113" s="145"/>
      <c r="AE113" s="145"/>
      <c r="AF113" s="146"/>
      <c r="AG113" s="146"/>
      <c r="AH113" s="146"/>
      <c r="AI113" s="146"/>
    </row>
    <row r="114" spans="1:35" ht="5.0999999999999996" customHeight="1" x14ac:dyDescent="0.25">
      <c r="A114" s="2"/>
      <c r="B114" s="4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16"/>
      <c r="AH114" s="16"/>
      <c r="AI114" s="25"/>
    </row>
    <row r="115" spans="1:35" ht="14.25" customHeight="1" x14ac:dyDescent="0.25">
      <c r="A115" s="72"/>
      <c r="B115" s="46" t="s">
        <v>13</v>
      </c>
      <c r="C115" s="259"/>
      <c r="D115" s="46"/>
      <c r="E115" s="46"/>
      <c r="F115" s="330" t="s">
        <v>374</v>
      </c>
      <c r="G115" s="330"/>
      <c r="H115" s="330"/>
      <c r="I115" s="330"/>
      <c r="J115" s="330"/>
      <c r="K115" s="330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16"/>
      <c r="AH115" s="16"/>
      <c r="AI115" s="25"/>
    </row>
    <row r="116" spans="1:35" ht="12.95" customHeight="1" x14ac:dyDescent="0.25">
      <c r="A116" s="74"/>
      <c r="B116" s="172" t="s">
        <v>496</v>
      </c>
      <c r="C116" s="11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59"/>
    </row>
    <row r="117" spans="1:35" ht="12.95" customHeight="1" x14ac:dyDescent="0.25">
      <c r="A117" s="67"/>
      <c r="B117" s="174" t="s">
        <v>497</v>
      </c>
      <c r="C117" s="261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59"/>
    </row>
    <row r="118" spans="1:35" ht="5.0999999999999996" customHeight="1" x14ac:dyDescent="0.25">
      <c r="A118" s="2"/>
      <c r="B118" s="167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16"/>
      <c r="AH118" s="16"/>
      <c r="AI118" s="25"/>
    </row>
    <row r="119" spans="1:35" ht="12.95" customHeight="1" x14ac:dyDescent="0.25">
      <c r="A119" s="67"/>
      <c r="B119" s="175" t="s">
        <v>700</v>
      </c>
      <c r="C119" s="261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59"/>
    </row>
    <row r="120" spans="1:35" ht="8.25" customHeight="1" x14ac:dyDescent="0.25">
      <c r="A120" s="2"/>
      <c r="B120" s="4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16"/>
      <c r="AD120" s="16"/>
      <c r="AE120" s="16"/>
      <c r="AF120" s="16"/>
      <c r="AG120" s="16"/>
      <c r="AH120" s="16"/>
      <c r="AI120" s="25"/>
    </row>
    <row r="121" spans="1:35" ht="14.25" customHeight="1" x14ac:dyDescent="0.25">
      <c r="A121" s="29"/>
      <c r="B121" s="16"/>
      <c r="C121" s="320" t="s">
        <v>108</v>
      </c>
      <c r="D121" s="320"/>
      <c r="E121" s="320"/>
      <c r="F121" s="320"/>
      <c r="G121" s="320"/>
      <c r="H121" s="121"/>
      <c r="I121" s="16"/>
      <c r="J121" s="16"/>
      <c r="K121" s="52"/>
      <c r="L121" s="321" t="e">
        <f>VLOOKUP(Opciones!$M$2,Opciones!$C$15:$D$18,2,FALSE)</f>
        <v>#N/A</v>
      </c>
      <c r="M121" s="321"/>
      <c r="N121" s="321"/>
      <c r="O121" s="321"/>
      <c r="P121" s="321"/>
      <c r="Q121" s="321"/>
      <c r="R121" s="321"/>
      <c r="S121" s="321"/>
      <c r="T121" s="321"/>
      <c r="U121" s="321"/>
      <c r="V121" s="321"/>
      <c r="W121" s="321"/>
      <c r="X121" s="321"/>
      <c r="Y121" s="321"/>
      <c r="Z121" s="321"/>
      <c r="AA121" s="321"/>
      <c r="AB121" s="321"/>
      <c r="AC121" s="321"/>
      <c r="AD121" s="321"/>
      <c r="AE121" s="321"/>
      <c r="AF121" s="321"/>
      <c r="AG121" s="321"/>
      <c r="AH121" s="301"/>
      <c r="AI121" s="25"/>
    </row>
    <row r="122" spans="1:35" ht="14.25" customHeight="1" x14ac:dyDescent="0.25">
      <c r="A122" s="328" t="s">
        <v>683</v>
      </c>
      <c r="B122" s="329"/>
      <c r="C122" s="37"/>
      <c r="D122" s="16"/>
      <c r="E122" s="332" t="s">
        <v>555</v>
      </c>
      <c r="F122" s="332"/>
      <c r="G122" s="332"/>
      <c r="H122" s="332"/>
      <c r="I122" s="333"/>
      <c r="J122" s="333"/>
      <c r="K122" s="53"/>
      <c r="L122" s="105"/>
      <c r="M122" s="321" t="e">
        <f>VLOOKUP(Datos!$AA$4,Opciones!$C$21:$D$56,2,FALSE)</f>
        <v>#N/A</v>
      </c>
      <c r="N122" s="321"/>
      <c r="O122" s="321"/>
      <c r="P122" s="321"/>
      <c r="Q122" s="321"/>
      <c r="R122" s="321"/>
      <c r="S122" s="321"/>
      <c r="T122" s="321"/>
      <c r="U122" s="321"/>
      <c r="V122" s="321"/>
      <c r="W122" s="321"/>
      <c r="X122" s="321"/>
      <c r="Y122" s="321"/>
      <c r="Z122" s="321"/>
      <c r="AA122" s="321"/>
      <c r="AB122" s="321"/>
      <c r="AC122" s="321"/>
      <c r="AD122" s="321"/>
      <c r="AE122" s="321"/>
      <c r="AF122" s="321"/>
      <c r="AG122" s="321"/>
      <c r="AH122" s="301"/>
      <c r="AI122" s="25"/>
    </row>
    <row r="123" spans="1:35" ht="14.25" customHeight="1" x14ac:dyDescent="0.25">
      <c r="A123" s="2"/>
      <c r="B123" s="4"/>
      <c r="C123" s="37"/>
      <c r="D123" s="16"/>
      <c r="E123" s="323" t="s">
        <v>511</v>
      </c>
      <c r="F123" s="323"/>
      <c r="G123" s="323"/>
      <c r="H123" s="323"/>
      <c r="I123" s="323"/>
      <c r="J123" s="323"/>
      <c r="K123" s="121"/>
      <c r="L123" s="106"/>
      <c r="M123" s="105"/>
      <c r="N123" s="319" t="e">
        <f>VLOOKUP(Datos!$AB$4,Opciones!$C$59:$D$127,2,FALSE)</f>
        <v>#N/A</v>
      </c>
      <c r="O123" s="319"/>
      <c r="P123" s="319"/>
      <c r="Q123" s="319"/>
      <c r="R123" s="319"/>
      <c r="S123" s="319"/>
      <c r="T123" s="319"/>
      <c r="U123" s="319"/>
      <c r="V123" s="319"/>
      <c r="W123" s="319"/>
      <c r="X123" s="319"/>
      <c r="Y123" s="319"/>
      <c r="Z123" s="319"/>
      <c r="AA123" s="319"/>
      <c r="AB123" s="319"/>
      <c r="AC123" s="319"/>
      <c r="AD123" s="319"/>
      <c r="AE123" s="319"/>
      <c r="AF123" s="319"/>
      <c r="AG123" s="319"/>
      <c r="AH123" s="302"/>
      <c r="AI123" s="25"/>
    </row>
    <row r="124" spans="1:35" ht="14.25" customHeight="1" x14ac:dyDescent="0.25">
      <c r="A124" s="2"/>
      <c r="B124" s="4"/>
      <c r="C124" s="37"/>
      <c r="D124" s="16"/>
      <c r="E124" s="323" t="s">
        <v>512</v>
      </c>
      <c r="F124" s="323"/>
      <c r="G124" s="323"/>
      <c r="H124" s="323"/>
      <c r="I124" s="323"/>
      <c r="J124" s="323"/>
      <c r="K124" s="150"/>
      <c r="L124" s="106"/>
      <c r="M124" s="105"/>
      <c r="N124" s="319" t="e">
        <f>VLOOKUP(Datos!$AC$4,Opciones!$C$59:$D$127,2,FALSE)</f>
        <v>#N/A</v>
      </c>
      <c r="O124" s="319"/>
      <c r="P124" s="319"/>
      <c r="Q124" s="319"/>
      <c r="R124" s="319"/>
      <c r="S124" s="319"/>
      <c r="T124" s="319"/>
      <c r="U124" s="319"/>
      <c r="V124" s="319"/>
      <c r="W124" s="319"/>
      <c r="X124" s="319"/>
      <c r="Y124" s="319"/>
      <c r="Z124" s="319"/>
      <c r="AA124" s="319"/>
      <c r="AB124" s="319"/>
      <c r="AC124" s="319"/>
      <c r="AD124" s="319"/>
      <c r="AE124" s="319"/>
      <c r="AF124" s="319"/>
      <c r="AG124" s="319"/>
      <c r="AH124" s="302"/>
      <c r="AI124" s="25"/>
    </row>
    <row r="125" spans="1:35" ht="14.25" customHeight="1" x14ac:dyDescent="0.25">
      <c r="A125" s="2"/>
      <c r="B125" s="4"/>
      <c r="C125" s="37"/>
      <c r="D125" s="16"/>
      <c r="E125" s="323" t="s">
        <v>513</v>
      </c>
      <c r="F125" s="323"/>
      <c r="G125" s="323"/>
      <c r="H125" s="323"/>
      <c r="I125" s="323"/>
      <c r="J125" s="323"/>
      <c r="K125" s="150"/>
      <c r="L125" s="106"/>
      <c r="M125" s="105"/>
      <c r="N125" s="319" t="e">
        <f>VLOOKUP(Datos!$AD$4,Opciones!$C$59:$D$127,2,FALSE)</f>
        <v>#N/A</v>
      </c>
      <c r="O125" s="319"/>
      <c r="P125" s="319"/>
      <c r="Q125" s="319"/>
      <c r="R125" s="319"/>
      <c r="S125" s="319"/>
      <c r="T125" s="319"/>
      <c r="U125" s="319"/>
      <c r="V125" s="319"/>
      <c r="W125" s="319"/>
      <c r="X125" s="319"/>
      <c r="Y125" s="319"/>
      <c r="Z125" s="319"/>
      <c r="AA125" s="319"/>
      <c r="AB125" s="319"/>
      <c r="AC125" s="319"/>
      <c r="AD125" s="319"/>
      <c r="AE125" s="319"/>
      <c r="AF125" s="319"/>
      <c r="AG125" s="319"/>
      <c r="AH125" s="302"/>
      <c r="AI125" s="25"/>
    </row>
    <row r="126" spans="1:35" ht="14.25" customHeight="1" x14ac:dyDescent="0.25">
      <c r="A126" s="2"/>
      <c r="B126" s="4"/>
      <c r="C126" s="37"/>
      <c r="D126" s="16"/>
      <c r="AI126" s="25"/>
    </row>
    <row r="127" spans="1:35" ht="8.4499999999999993" customHeight="1" x14ac:dyDescent="0.25">
      <c r="A127" s="2"/>
      <c r="B127" s="107"/>
      <c r="C127" s="266"/>
      <c r="D127" s="107"/>
      <c r="E127" s="107"/>
      <c r="F127" s="107"/>
      <c r="G127" s="107"/>
      <c r="H127" s="107"/>
      <c r="I127" s="107"/>
      <c r="J127" s="107"/>
      <c r="K127" s="107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25"/>
    </row>
    <row r="128" spans="1:35" ht="8.4499999999999993" customHeight="1" x14ac:dyDescent="0.25">
      <c r="A128" s="2"/>
      <c r="B128" s="4"/>
      <c r="C128" s="3"/>
      <c r="D128" s="3"/>
      <c r="E128" s="3"/>
      <c r="F128" s="3"/>
      <c r="G128" s="3"/>
      <c r="H128" s="3"/>
      <c r="I128" s="3"/>
      <c r="J128" s="3"/>
      <c r="K128" s="4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106"/>
      <c r="AD128" s="106"/>
      <c r="AE128" s="106"/>
      <c r="AF128" s="106"/>
      <c r="AG128" s="106"/>
      <c r="AH128" s="106"/>
      <c r="AI128" s="25"/>
    </row>
    <row r="129" spans="1:35" ht="14.25" customHeight="1" x14ac:dyDescent="0.25">
      <c r="A129" s="2"/>
      <c r="B129" s="16"/>
      <c r="C129" s="320" t="s">
        <v>111</v>
      </c>
      <c r="D129" s="320"/>
      <c r="E129" s="320"/>
      <c r="F129" s="320"/>
      <c r="G129" s="320"/>
      <c r="H129" s="121"/>
      <c r="I129" s="37"/>
      <c r="J129" s="37"/>
      <c r="K129" s="52"/>
      <c r="L129" s="321" t="e">
        <f>VLOOKUP($H$129,Opciones!$C$15:$D$18,2,FALSE)</f>
        <v>#N/A</v>
      </c>
      <c r="M129" s="321"/>
      <c r="N129" s="321"/>
      <c r="O129" s="321"/>
      <c r="P129" s="321"/>
      <c r="Q129" s="321"/>
      <c r="R129" s="321"/>
      <c r="S129" s="321"/>
      <c r="T129" s="321"/>
      <c r="U129" s="321"/>
      <c r="V129" s="321"/>
      <c r="W129" s="321"/>
      <c r="X129" s="321"/>
      <c r="Y129" s="321"/>
      <c r="Z129" s="321"/>
      <c r="AA129" s="321"/>
      <c r="AB129" s="321"/>
      <c r="AC129" s="321"/>
      <c r="AD129" s="321"/>
      <c r="AE129" s="321"/>
      <c r="AF129" s="321"/>
      <c r="AG129" s="321"/>
      <c r="AH129" s="301"/>
      <c r="AI129" s="25"/>
    </row>
    <row r="130" spans="1:35" ht="14.25" customHeight="1" x14ac:dyDescent="0.25">
      <c r="A130" s="328" t="s">
        <v>684</v>
      </c>
      <c r="B130" s="329"/>
      <c r="C130" s="37"/>
      <c r="D130" s="37"/>
      <c r="E130" s="320" t="s">
        <v>553</v>
      </c>
      <c r="F130" s="320"/>
      <c r="G130" s="320"/>
      <c r="H130" s="320"/>
      <c r="I130" s="333"/>
      <c r="J130" s="333"/>
      <c r="K130" s="16"/>
      <c r="L130" s="105"/>
      <c r="M130" s="321" t="e">
        <f>VLOOKUP(Datos!$AF$4,Opciones!$C$21:$D$56,2,FALSE)</f>
        <v>#N/A</v>
      </c>
      <c r="N130" s="321"/>
      <c r="O130" s="321"/>
      <c r="P130" s="321"/>
      <c r="Q130" s="321"/>
      <c r="R130" s="321"/>
      <c r="S130" s="321"/>
      <c r="T130" s="321"/>
      <c r="U130" s="321"/>
      <c r="V130" s="321"/>
      <c r="W130" s="321"/>
      <c r="X130" s="321"/>
      <c r="Y130" s="321"/>
      <c r="Z130" s="321"/>
      <c r="AA130" s="321"/>
      <c r="AB130" s="321"/>
      <c r="AC130" s="321"/>
      <c r="AD130" s="321"/>
      <c r="AE130" s="321"/>
      <c r="AF130" s="321"/>
      <c r="AG130" s="321"/>
      <c r="AH130" s="301"/>
      <c r="AI130" s="25"/>
    </row>
    <row r="131" spans="1:35" ht="14.25" customHeight="1" x14ac:dyDescent="0.25">
      <c r="A131" s="2"/>
      <c r="B131" s="4"/>
      <c r="C131" s="37"/>
      <c r="D131" s="37"/>
      <c r="E131" s="323" t="s">
        <v>517</v>
      </c>
      <c r="F131" s="323"/>
      <c r="G131" s="323"/>
      <c r="H131" s="323"/>
      <c r="I131" s="323"/>
      <c r="J131" s="323"/>
      <c r="K131" s="121"/>
      <c r="L131" s="106"/>
      <c r="M131" s="105"/>
      <c r="N131" s="319" t="e">
        <f>VLOOKUP(Datos!$AG$4,Opciones!$C$59:$D$127,2,FALSE)</f>
        <v>#N/A</v>
      </c>
      <c r="O131" s="319"/>
      <c r="P131" s="319"/>
      <c r="Q131" s="319"/>
      <c r="R131" s="319"/>
      <c r="S131" s="319"/>
      <c r="T131" s="319"/>
      <c r="U131" s="319"/>
      <c r="V131" s="319"/>
      <c r="W131" s="319"/>
      <c r="X131" s="319"/>
      <c r="Y131" s="319"/>
      <c r="Z131" s="319"/>
      <c r="AA131" s="319"/>
      <c r="AB131" s="319"/>
      <c r="AC131" s="319"/>
      <c r="AD131" s="319"/>
      <c r="AE131" s="319"/>
      <c r="AF131" s="319"/>
      <c r="AG131" s="319"/>
      <c r="AH131" s="302"/>
      <c r="AI131" s="25"/>
    </row>
    <row r="132" spans="1:35" ht="14.25" customHeight="1" x14ac:dyDescent="0.25">
      <c r="A132" s="2"/>
      <c r="B132" s="4"/>
      <c r="C132" s="37"/>
      <c r="D132" s="37"/>
      <c r="E132" s="323" t="s">
        <v>518</v>
      </c>
      <c r="F132" s="323"/>
      <c r="G132" s="323"/>
      <c r="H132" s="323"/>
      <c r="I132" s="323"/>
      <c r="J132" s="323"/>
      <c r="K132" s="150"/>
      <c r="L132" s="106"/>
      <c r="M132" s="105"/>
      <c r="N132" s="319" t="e">
        <f>VLOOKUP(Datos!$AH$4,Opciones!$C$59:$D$127,2,FALSE)</f>
        <v>#N/A</v>
      </c>
      <c r="O132" s="319"/>
      <c r="P132" s="319"/>
      <c r="Q132" s="319"/>
      <c r="R132" s="319"/>
      <c r="S132" s="319"/>
      <c r="T132" s="319"/>
      <c r="U132" s="319"/>
      <c r="V132" s="319"/>
      <c r="W132" s="319"/>
      <c r="X132" s="319"/>
      <c r="Y132" s="319"/>
      <c r="Z132" s="319"/>
      <c r="AA132" s="319"/>
      <c r="AB132" s="319"/>
      <c r="AC132" s="319"/>
      <c r="AD132" s="319"/>
      <c r="AE132" s="319"/>
      <c r="AF132" s="319"/>
      <c r="AG132" s="319"/>
      <c r="AH132" s="302"/>
      <c r="AI132" s="25"/>
    </row>
    <row r="133" spans="1:35" ht="14.25" customHeight="1" x14ac:dyDescent="0.25">
      <c r="A133" s="2"/>
      <c r="B133" s="4"/>
      <c r="C133" s="37"/>
      <c r="D133" s="37"/>
      <c r="E133" s="323" t="s">
        <v>519</v>
      </c>
      <c r="F133" s="323"/>
      <c r="G133" s="323"/>
      <c r="H133" s="323"/>
      <c r="I133" s="323"/>
      <c r="J133" s="323"/>
      <c r="K133" s="150"/>
      <c r="L133" s="106"/>
      <c r="M133" s="105"/>
      <c r="N133" s="319" t="e">
        <f>VLOOKUP(Datos!$AI$4,Opciones!$C$59:$D$127,2,FALSE)</f>
        <v>#N/A</v>
      </c>
      <c r="O133" s="319"/>
      <c r="P133" s="319"/>
      <c r="Q133" s="319"/>
      <c r="R133" s="319"/>
      <c r="S133" s="319"/>
      <c r="T133" s="319"/>
      <c r="U133" s="319"/>
      <c r="V133" s="319"/>
      <c r="W133" s="319"/>
      <c r="X133" s="319"/>
      <c r="Y133" s="319"/>
      <c r="Z133" s="319"/>
      <c r="AA133" s="319"/>
      <c r="AB133" s="319"/>
      <c r="AC133" s="319"/>
      <c r="AD133" s="319"/>
      <c r="AE133" s="319"/>
      <c r="AF133" s="319"/>
      <c r="AG133" s="319"/>
      <c r="AH133" s="302"/>
      <c r="AI133" s="25"/>
    </row>
    <row r="134" spans="1:35" ht="14.25" customHeight="1" x14ac:dyDescent="0.25">
      <c r="A134" s="2"/>
      <c r="AI134" s="25"/>
    </row>
    <row r="135" spans="1:35" ht="8.4499999999999993" customHeight="1" x14ac:dyDescent="0.25">
      <c r="A135" s="2"/>
      <c r="B135" s="107"/>
      <c r="C135" s="266"/>
      <c r="D135" s="107"/>
      <c r="E135" s="107"/>
      <c r="F135" s="107"/>
      <c r="G135" s="107"/>
      <c r="H135" s="107"/>
      <c r="I135" s="107"/>
      <c r="J135" s="107"/>
      <c r="K135" s="107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25"/>
    </row>
    <row r="136" spans="1:35" ht="8.4499999999999993" customHeight="1" x14ac:dyDescent="0.25">
      <c r="A136" s="2"/>
      <c r="B136" s="4"/>
      <c r="C136" s="3"/>
      <c r="D136" s="3"/>
      <c r="E136" s="3"/>
      <c r="F136" s="3"/>
      <c r="G136" s="3"/>
      <c r="H136" s="3"/>
      <c r="I136" s="3"/>
      <c r="J136" s="3"/>
      <c r="K136" s="4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6"/>
      <c r="AD136" s="106"/>
      <c r="AE136" s="106"/>
      <c r="AF136" s="106"/>
      <c r="AG136" s="106"/>
      <c r="AH136" s="106"/>
      <c r="AI136" s="25"/>
    </row>
    <row r="137" spans="1:35" ht="14.25" customHeight="1" x14ac:dyDescent="0.25">
      <c r="A137" s="2"/>
      <c r="B137" s="16"/>
      <c r="C137" s="320" t="s">
        <v>114</v>
      </c>
      <c r="D137" s="320"/>
      <c r="E137" s="320"/>
      <c r="F137" s="320"/>
      <c r="G137" s="320"/>
      <c r="H137" s="121"/>
      <c r="I137" s="37"/>
      <c r="J137" s="37"/>
      <c r="K137" s="52"/>
      <c r="L137" s="321" t="e">
        <f>VLOOKUP($H$137,Opciones!$C$15:$D$18,2,FALSE)</f>
        <v>#N/A</v>
      </c>
      <c r="M137" s="321"/>
      <c r="N137" s="321"/>
      <c r="O137" s="321"/>
      <c r="P137" s="321"/>
      <c r="Q137" s="321"/>
      <c r="R137" s="321"/>
      <c r="S137" s="321"/>
      <c r="T137" s="321"/>
      <c r="U137" s="321"/>
      <c r="V137" s="321"/>
      <c r="W137" s="321"/>
      <c r="X137" s="321"/>
      <c r="Y137" s="321"/>
      <c r="Z137" s="321"/>
      <c r="AA137" s="321"/>
      <c r="AB137" s="321"/>
      <c r="AC137" s="321"/>
      <c r="AD137" s="321"/>
      <c r="AE137" s="321"/>
      <c r="AF137" s="321"/>
      <c r="AG137" s="321"/>
      <c r="AH137" s="301"/>
      <c r="AI137" s="25"/>
    </row>
    <row r="138" spans="1:35" ht="14.25" customHeight="1" x14ac:dyDescent="0.25">
      <c r="A138" s="328" t="s">
        <v>685</v>
      </c>
      <c r="B138" s="329"/>
      <c r="C138" s="37"/>
      <c r="D138" s="37"/>
      <c r="E138" s="320" t="s">
        <v>554</v>
      </c>
      <c r="F138" s="320"/>
      <c r="G138" s="320"/>
      <c r="H138" s="320"/>
      <c r="I138" s="333"/>
      <c r="J138" s="333"/>
      <c r="K138" s="16"/>
      <c r="L138" s="105"/>
      <c r="M138" s="321" t="e">
        <f>VLOOKUP(Datos!$AK$4,Opciones!$C$21:$D$56,2,FALSE)</f>
        <v>#N/A</v>
      </c>
      <c r="N138" s="321"/>
      <c r="O138" s="321"/>
      <c r="P138" s="321"/>
      <c r="Q138" s="321"/>
      <c r="R138" s="321"/>
      <c r="S138" s="321"/>
      <c r="T138" s="321"/>
      <c r="U138" s="321"/>
      <c r="V138" s="321"/>
      <c r="W138" s="321"/>
      <c r="X138" s="321"/>
      <c r="Y138" s="321"/>
      <c r="Z138" s="321"/>
      <c r="AA138" s="321"/>
      <c r="AB138" s="321"/>
      <c r="AC138" s="321"/>
      <c r="AD138" s="321"/>
      <c r="AE138" s="321"/>
      <c r="AF138" s="321"/>
      <c r="AG138" s="321"/>
      <c r="AH138" s="301"/>
      <c r="AI138" s="25"/>
    </row>
    <row r="139" spans="1:35" ht="14.25" customHeight="1" x14ac:dyDescent="0.25">
      <c r="A139" s="2"/>
      <c r="B139" s="4"/>
      <c r="C139" s="37"/>
      <c r="D139" s="16"/>
      <c r="E139" s="323" t="s">
        <v>514</v>
      </c>
      <c r="F139" s="323"/>
      <c r="G139" s="323"/>
      <c r="H139" s="323"/>
      <c r="I139" s="323"/>
      <c r="J139" s="323"/>
      <c r="K139" s="121"/>
      <c r="L139" s="106"/>
      <c r="M139" s="105"/>
      <c r="N139" s="319" t="e">
        <f>VLOOKUP(Datos!$AL$4,Opciones!$C$59:$D$127,2,FALSE)</f>
        <v>#N/A</v>
      </c>
      <c r="O139" s="319"/>
      <c r="P139" s="319"/>
      <c r="Q139" s="319"/>
      <c r="R139" s="319"/>
      <c r="S139" s="319"/>
      <c r="T139" s="319"/>
      <c r="U139" s="319"/>
      <c r="V139" s="319"/>
      <c r="W139" s="319"/>
      <c r="X139" s="319"/>
      <c r="Y139" s="319"/>
      <c r="Z139" s="319"/>
      <c r="AA139" s="319"/>
      <c r="AB139" s="319"/>
      <c r="AC139" s="319"/>
      <c r="AD139" s="319"/>
      <c r="AE139" s="319"/>
      <c r="AF139" s="319"/>
      <c r="AG139" s="319"/>
      <c r="AH139" s="302"/>
      <c r="AI139" s="25"/>
    </row>
    <row r="140" spans="1:35" ht="14.25" customHeight="1" x14ac:dyDescent="0.25">
      <c r="A140" s="2"/>
      <c r="B140" s="4"/>
      <c r="C140" s="37"/>
      <c r="D140" s="16"/>
      <c r="E140" s="323" t="s">
        <v>515</v>
      </c>
      <c r="F140" s="323"/>
      <c r="G140" s="323"/>
      <c r="H140" s="323"/>
      <c r="I140" s="323"/>
      <c r="J140" s="323"/>
      <c r="K140" s="150"/>
      <c r="L140" s="106"/>
      <c r="M140" s="105"/>
      <c r="N140" s="319" t="e">
        <f>VLOOKUP(Datos!$AM$4,Opciones!$C$59:$D$127,2,FALSE)</f>
        <v>#N/A</v>
      </c>
      <c r="O140" s="319"/>
      <c r="P140" s="319"/>
      <c r="Q140" s="319"/>
      <c r="R140" s="319"/>
      <c r="S140" s="319"/>
      <c r="T140" s="319"/>
      <c r="U140" s="319"/>
      <c r="V140" s="319"/>
      <c r="W140" s="319"/>
      <c r="X140" s="319"/>
      <c r="Y140" s="319"/>
      <c r="Z140" s="319"/>
      <c r="AA140" s="319"/>
      <c r="AB140" s="319"/>
      <c r="AC140" s="319"/>
      <c r="AD140" s="319"/>
      <c r="AE140" s="319"/>
      <c r="AF140" s="319"/>
      <c r="AG140" s="319"/>
      <c r="AH140" s="302"/>
      <c r="AI140" s="25"/>
    </row>
    <row r="141" spans="1:35" ht="14.25" customHeight="1" x14ac:dyDescent="0.25">
      <c r="A141" s="2"/>
      <c r="B141" s="4"/>
      <c r="C141" s="37"/>
      <c r="D141" s="16"/>
      <c r="E141" s="323" t="s">
        <v>516</v>
      </c>
      <c r="F141" s="323"/>
      <c r="G141" s="323"/>
      <c r="H141" s="323"/>
      <c r="I141" s="323"/>
      <c r="J141" s="323"/>
      <c r="K141" s="150"/>
      <c r="L141" s="106"/>
      <c r="M141" s="105"/>
      <c r="N141" s="319" t="e">
        <f>VLOOKUP(Datos!$AN$4,Opciones!$C$59:$D$127,2,FALSE)</f>
        <v>#N/A</v>
      </c>
      <c r="O141" s="319"/>
      <c r="P141" s="319"/>
      <c r="Q141" s="319"/>
      <c r="R141" s="319"/>
      <c r="S141" s="319"/>
      <c r="T141" s="319"/>
      <c r="U141" s="319"/>
      <c r="V141" s="319"/>
      <c r="W141" s="319"/>
      <c r="X141" s="319"/>
      <c r="Y141" s="319"/>
      <c r="Z141" s="319"/>
      <c r="AA141" s="319"/>
      <c r="AB141" s="319"/>
      <c r="AC141" s="319"/>
      <c r="AD141" s="319"/>
      <c r="AE141" s="319"/>
      <c r="AF141" s="319"/>
      <c r="AG141" s="319"/>
      <c r="AH141" s="302"/>
      <c r="AI141" s="25"/>
    </row>
    <row r="142" spans="1:35" ht="14.25" customHeight="1" x14ac:dyDescent="0.25">
      <c r="A142" s="2"/>
      <c r="AI142" s="25"/>
    </row>
    <row r="143" spans="1:35" ht="8.4499999999999993" customHeight="1" x14ac:dyDescent="0.25">
      <c r="A143" s="2"/>
      <c r="B143" s="107"/>
      <c r="C143" s="266"/>
      <c r="D143" s="107"/>
      <c r="E143" s="107"/>
      <c r="F143" s="107"/>
      <c r="G143" s="107"/>
      <c r="H143" s="107"/>
      <c r="I143" s="107"/>
      <c r="J143" s="107"/>
      <c r="K143" s="107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25"/>
    </row>
    <row r="144" spans="1:35" ht="8.4499999999999993" customHeight="1" x14ac:dyDescent="0.25">
      <c r="A144" s="2"/>
      <c r="B144" s="4"/>
      <c r="C144" s="3"/>
      <c r="D144" s="3"/>
      <c r="E144" s="3"/>
      <c r="F144" s="3"/>
      <c r="G144" s="3"/>
      <c r="H144" s="3"/>
      <c r="I144" s="3"/>
      <c r="J144" s="3"/>
      <c r="K144" s="4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106"/>
      <c r="AH144" s="106"/>
      <c r="AI144" s="25"/>
    </row>
    <row r="145" spans="1:35" ht="14.25" customHeight="1" x14ac:dyDescent="0.25">
      <c r="A145" s="2"/>
      <c r="B145" s="162" t="s">
        <v>17</v>
      </c>
      <c r="C145" s="259"/>
      <c r="D145" s="162"/>
      <c r="E145" s="162"/>
      <c r="F145" s="162"/>
      <c r="G145" s="162"/>
      <c r="H145" s="162"/>
      <c r="I145" s="162"/>
      <c r="J145" s="162"/>
      <c r="K145" s="162"/>
      <c r="L145" s="162"/>
      <c r="M145" s="162"/>
      <c r="N145" s="162"/>
      <c r="O145" s="162"/>
      <c r="P145" s="162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16"/>
      <c r="AH145" s="16"/>
      <c r="AI145" s="25"/>
    </row>
    <row r="146" spans="1:35" ht="12.95" customHeight="1" x14ac:dyDescent="0.25">
      <c r="A146" s="74"/>
      <c r="B146" s="176" t="s">
        <v>550</v>
      </c>
      <c r="C146" s="11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59"/>
    </row>
    <row r="147" spans="1:35" ht="12.95" customHeight="1" x14ac:dyDescent="0.25">
      <c r="A147" s="74"/>
      <c r="B147" s="176" t="s">
        <v>551</v>
      </c>
      <c r="C147" s="11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59"/>
    </row>
    <row r="148" spans="1:35" ht="12.95" customHeight="1" x14ac:dyDescent="0.25">
      <c r="A148" s="74"/>
      <c r="B148" s="176" t="s">
        <v>498</v>
      </c>
      <c r="C148" s="11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59"/>
    </row>
    <row r="149" spans="1:35" ht="5.0999999999999996" customHeight="1" x14ac:dyDescent="0.25">
      <c r="A149" s="2"/>
      <c r="B149" s="4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16"/>
      <c r="AH149" s="16"/>
      <c r="AI149" s="25"/>
    </row>
    <row r="150" spans="1:35" ht="14.25" customHeight="1" x14ac:dyDescent="0.25">
      <c r="A150" s="2"/>
      <c r="B150" s="54" t="s">
        <v>157</v>
      </c>
      <c r="C150" s="324"/>
      <c r="D150" s="324"/>
      <c r="E150" s="324"/>
      <c r="F150" s="324"/>
      <c r="G150" s="324"/>
      <c r="H150" s="324"/>
      <c r="I150" s="324"/>
      <c r="J150" s="324"/>
      <c r="K150" s="324"/>
      <c r="L150" s="324"/>
      <c r="M150" s="54" t="s">
        <v>177</v>
      </c>
      <c r="N150" s="324"/>
      <c r="O150" s="324"/>
      <c r="P150" s="324"/>
      <c r="Q150" s="324"/>
      <c r="R150" s="324"/>
      <c r="S150" s="324"/>
      <c r="T150" s="324"/>
      <c r="U150" s="324"/>
      <c r="V150" s="324"/>
      <c r="W150" s="324"/>
      <c r="X150" s="54" t="s">
        <v>180</v>
      </c>
      <c r="Y150" s="310"/>
      <c r="Z150" s="310"/>
      <c r="AA150" s="310"/>
      <c r="AB150" s="310"/>
      <c r="AC150" s="310"/>
      <c r="AD150" s="310"/>
      <c r="AE150" s="310"/>
      <c r="AF150" s="310"/>
      <c r="AG150" s="310"/>
      <c r="AH150" s="165"/>
      <c r="AI150" s="163" t="s">
        <v>545</v>
      </c>
    </row>
    <row r="151" spans="1:35" ht="5.0999999999999996" customHeight="1" x14ac:dyDescent="0.25">
      <c r="A151" s="2"/>
      <c r="B151" s="16"/>
      <c r="C151" s="56"/>
      <c r="D151" s="34"/>
      <c r="E151" s="34"/>
      <c r="F151" s="34"/>
      <c r="G151" s="34"/>
      <c r="H151" s="34"/>
      <c r="I151" s="34"/>
      <c r="J151" s="34"/>
      <c r="K151" s="34"/>
      <c r="L151" s="34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34"/>
      <c r="AG151" s="34"/>
      <c r="AH151" s="17"/>
      <c r="AI151" s="25"/>
    </row>
    <row r="152" spans="1:35" ht="14.25" customHeight="1" x14ac:dyDescent="0.25">
      <c r="A152" s="2"/>
      <c r="B152" s="54" t="s">
        <v>158</v>
      </c>
      <c r="C152" s="324"/>
      <c r="D152" s="324"/>
      <c r="E152" s="324"/>
      <c r="F152" s="324"/>
      <c r="G152" s="324"/>
      <c r="H152" s="324"/>
      <c r="I152" s="324"/>
      <c r="J152" s="324"/>
      <c r="K152" s="324"/>
      <c r="L152" s="324"/>
      <c r="M152" s="54" t="s">
        <v>178</v>
      </c>
      <c r="N152" s="324"/>
      <c r="O152" s="324"/>
      <c r="P152" s="324"/>
      <c r="Q152" s="324"/>
      <c r="R152" s="324"/>
      <c r="S152" s="324"/>
      <c r="T152" s="324"/>
      <c r="U152" s="324"/>
      <c r="V152" s="324"/>
      <c r="W152" s="324"/>
      <c r="X152" s="54" t="s">
        <v>181</v>
      </c>
      <c r="Y152" s="310"/>
      <c r="Z152" s="310"/>
      <c r="AA152" s="310"/>
      <c r="AB152" s="310"/>
      <c r="AC152" s="310"/>
      <c r="AD152" s="310"/>
      <c r="AE152" s="310"/>
      <c r="AF152" s="310"/>
      <c r="AG152" s="310"/>
      <c r="AH152" s="165"/>
      <c r="AI152" s="25"/>
    </row>
    <row r="153" spans="1:35" ht="5.0999999999999996" customHeight="1" x14ac:dyDescent="0.25">
      <c r="A153" s="2"/>
      <c r="B153" s="16"/>
      <c r="C153" s="56"/>
      <c r="D153" s="34"/>
      <c r="E153" s="34"/>
      <c r="F153" s="34"/>
      <c r="G153" s="34"/>
      <c r="H153" s="34"/>
      <c r="I153" s="34"/>
      <c r="J153" s="34"/>
      <c r="K153" s="34"/>
      <c r="L153" s="34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34"/>
      <c r="AG153" s="34"/>
      <c r="AH153" s="17"/>
      <c r="AI153" s="25"/>
    </row>
    <row r="154" spans="1:35" ht="14.25" customHeight="1" x14ac:dyDescent="0.25">
      <c r="A154" s="2"/>
      <c r="B154" s="54" t="s">
        <v>159</v>
      </c>
      <c r="C154" s="324"/>
      <c r="D154" s="324"/>
      <c r="E154" s="324"/>
      <c r="F154" s="324"/>
      <c r="G154" s="324"/>
      <c r="H154" s="324"/>
      <c r="I154" s="324"/>
      <c r="J154" s="324"/>
      <c r="K154" s="324"/>
      <c r="L154" s="324"/>
      <c r="M154" s="54" t="s">
        <v>179</v>
      </c>
      <c r="N154" s="324"/>
      <c r="O154" s="324"/>
      <c r="P154" s="324"/>
      <c r="Q154" s="324"/>
      <c r="R154" s="324"/>
      <c r="S154" s="324"/>
      <c r="T154" s="324"/>
      <c r="U154" s="324"/>
      <c r="V154" s="324"/>
      <c r="W154" s="324"/>
      <c r="X154" s="54" t="s">
        <v>182</v>
      </c>
      <c r="Y154" s="310"/>
      <c r="Z154" s="310"/>
      <c r="AA154" s="310"/>
      <c r="AB154" s="310"/>
      <c r="AC154" s="310"/>
      <c r="AD154" s="310"/>
      <c r="AE154" s="310"/>
      <c r="AF154" s="310"/>
      <c r="AG154" s="310"/>
      <c r="AH154" s="165"/>
      <c r="AI154" s="25"/>
    </row>
    <row r="155" spans="1:35" ht="11.25" customHeight="1" x14ac:dyDescent="0.25">
      <c r="A155" s="2"/>
      <c r="B155" s="4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16"/>
      <c r="AD155" s="16"/>
      <c r="AE155" s="16"/>
      <c r="AF155" s="16"/>
      <c r="AG155" s="16"/>
      <c r="AH155" s="16"/>
      <c r="AI155" s="25"/>
    </row>
    <row r="156" spans="1:35" ht="11.25" customHeight="1" x14ac:dyDescent="0.25">
      <c r="A156" s="2"/>
      <c r="B156" s="4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16"/>
      <c r="AD156" s="16"/>
      <c r="AE156" s="16"/>
      <c r="AF156" s="16"/>
      <c r="AG156" s="16"/>
      <c r="AH156" s="16"/>
      <c r="AI156" s="25"/>
    </row>
    <row r="157" spans="1:35" ht="11.25" customHeight="1" x14ac:dyDescent="0.25">
      <c r="A157" s="2"/>
      <c r="B157" s="4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16"/>
      <c r="AD157" s="16"/>
      <c r="AE157" s="16"/>
      <c r="AF157" s="16"/>
      <c r="AG157" s="16"/>
      <c r="AH157" s="16"/>
      <c r="AI157" s="25"/>
    </row>
    <row r="158" spans="1:35" ht="14.25" customHeight="1" thickBot="1" x14ac:dyDescent="0.3">
      <c r="A158" s="11"/>
      <c r="B158" s="12"/>
      <c r="C158" s="267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12"/>
      <c r="AD158" s="12"/>
      <c r="AE158" s="12"/>
      <c r="AF158" s="12"/>
      <c r="AG158" s="12"/>
      <c r="AH158" s="12"/>
      <c r="AI158" s="26"/>
    </row>
    <row r="159" spans="1:35" ht="5.0999999999999996" customHeight="1" x14ac:dyDescent="0.25">
      <c r="A159" s="4"/>
      <c r="B159" s="4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16"/>
    </row>
    <row r="160" spans="1:35" ht="0.75" customHeight="1" thickBot="1" x14ac:dyDescent="0.3">
      <c r="A160" s="12"/>
      <c r="B160" s="12"/>
      <c r="C160" s="264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23"/>
    </row>
    <row r="161" spans="1:35" ht="14.25" customHeight="1" x14ac:dyDescent="0.25">
      <c r="A161" s="1"/>
      <c r="B161" s="7"/>
      <c r="C161" s="258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24"/>
    </row>
    <row r="162" spans="1:35" ht="14.25" customHeight="1" x14ac:dyDescent="0.25">
      <c r="A162" s="2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4"/>
      <c r="AI162" s="25"/>
    </row>
    <row r="163" spans="1:35" ht="14.25" customHeight="1" x14ac:dyDescent="0.2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4"/>
      <c r="AI163" s="25"/>
    </row>
    <row r="164" spans="1:35" ht="13.5" customHeight="1" x14ac:dyDescent="0.25">
      <c r="A164" s="244"/>
      <c r="B164" s="243"/>
      <c r="C164" s="243"/>
      <c r="D164" s="243"/>
      <c r="E164" s="243"/>
      <c r="F164" s="243"/>
      <c r="G164" s="243"/>
      <c r="H164" s="243"/>
      <c r="I164" s="243"/>
      <c r="J164" s="243"/>
      <c r="K164" s="243"/>
      <c r="L164" s="243"/>
      <c r="M164" s="243"/>
      <c r="N164" s="243"/>
      <c r="O164" s="243"/>
      <c r="P164" s="243"/>
      <c r="Q164" s="243"/>
      <c r="R164" s="243"/>
      <c r="S164" s="243"/>
      <c r="T164" s="243"/>
      <c r="U164" s="243"/>
      <c r="V164" s="243"/>
      <c r="W164" s="243"/>
      <c r="X164" s="243"/>
      <c r="Y164" s="243"/>
      <c r="Z164" s="243"/>
      <c r="AA164" s="243"/>
      <c r="AB164" s="243"/>
      <c r="AC164" s="243"/>
      <c r="AD164" s="243"/>
      <c r="AE164" s="243"/>
      <c r="AF164" s="243"/>
      <c r="AG164" s="243"/>
      <c r="AH164" s="244"/>
      <c r="AI164" s="245"/>
    </row>
    <row r="165" spans="1:35" ht="14.25" customHeight="1" x14ac:dyDescent="0.25">
      <c r="A165" s="72"/>
      <c r="B165" s="148" t="s">
        <v>18</v>
      </c>
      <c r="C165" s="259"/>
      <c r="D165" s="148"/>
      <c r="E165" s="148"/>
      <c r="F165" s="148"/>
      <c r="G165" s="148"/>
      <c r="H165" s="148"/>
      <c r="I165" s="148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25"/>
    </row>
    <row r="166" spans="1:35" ht="12.95" customHeight="1" x14ac:dyDescent="0.25">
      <c r="A166" s="76"/>
      <c r="B166" s="176" t="s">
        <v>19</v>
      </c>
      <c r="C166" s="268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31"/>
      <c r="AF166" s="31"/>
      <c r="AG166" s="31"/>
      <c r="AH166" s="31"/>
      <c r="AI166" s="57"/>
    </row>
    <row r="167" spans="1:35" ht="5.0999999999999996" customHeight="1" x14ac:dyDescent="0.25">
      <c r="A167" s="2"/>
      <c r="B167" s="4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16"/>
      <c r="AD167" s="16"/>
      <c r="AE167" s="16"/>
      <c r="AF167" s="16"/>
      <c r="AG167" s="16"/>
      <c r="AH167" s="16"/>
      <c r="AI167" s="25"/>
    </row>
    <row r="168" spans="1:35" ht="14.25" customHeight="1" x14ac:dyDescent="0.25">
      <c r="A168" s="36"/>
      <c r="B168" s="325"/>
      <c r="C168" s="325"/>
      <c r="D168" s="325"/>
      <c r="E168" s="325"/>
      <c r="F168" s="325"/>
      <c r="G168" s="325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  <c r="X168" s="325"/>
      <c r="Y168" s="325"/>
      <c r="Z168" s="325"/>
      <c r="AA168" s="325"/>
      <c r="AB168" s="325"/>
      <c r="AC168" s="325"/>
      <c r="AD168" s="325"/>
      <c r="AE168" s="325"/>
      <c r="AF168" s="325"/>
      <c r="AG168" s="325"/>
      <c r="AH168" s="297"/>
      <c r="AI168" s="25"/>
    </row>
    <row r="169" spans="1:35" ht="14.25" customHeight="1" x14ac:dyDescent="0.25">
      <c r="A169" s="36"/>
      <c r="B169" s="325"/>
      <c r="C169" s="325"/>
      <c r="D169" s="325"/>
      <c r="E169" s="325"/>
      <c r="F169" s="325"/>
      <c r="G169" s="325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  <c r="X169" s="325"/>
      <c r="Y169" s="325"/>
      <c r="Z169" s="325"/>
      <c r="AA169" s="325"/>
      <c r="AB169" s="325"/>
      <c r="AC169" s="325"/>
      <c r="AD169" s="325"/>
      <c r="AE169" s="325"/>
      <c r="AF169" s="325"/>
      <c r="AG169" s="325"/>
      <c r="AH169" s="297"/>
      <c r="AI169" s="25"/>
    </row>
    <row r="170" spans="1:35" ht="14.25" customHeight="1" x14ac:dyDescent="0.25">
      <c r="A170" s="36"/>
      <c r="B170" s="325"/>
      <c r="C170" s="325"/>
      <c r="D170" s="325"/>
      <c r="E170" s="325"/>
      <c r="F170" s="325"/>
      <c r="G170" s="325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  <c r="X170" s="325"/>
      <c r="Y170" s="325"/>
      <c r="Z170" s="325"/>
      <c r="AA170" s="325"/>
      <c r="AB170" s="325"/>
      <c r="AC170" s="325"/>
      <c r="AD170" s="325"/>
      <c r="AE170" s="325"/>
      <c r="AF170" s="325"/>
      <c r="AG170" s="325"/>
      <c r="AH170" s="297"/>
      <c r="AI170" s="25"/>
    </row>
    <row r="171" spans="1:35" ht="14.25" customHeight="1" x14ac:dyDescent="0.25">
      <c r="A171" s="36"/>
      <c r="B171" s="325"/>
      <c r="C171" s="325"/>
      <c r="D171" s="325"/>
      <c r="E171" s="325"/>
      <c r="F171" s="325"/>
      <c r="G171" s="325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  <c r="X171" s="325"/>
      <c r="Y171" s="325"/>
      <c r="Z171" s="325"/>
      <c r="AA171" s="325"/>
      <c r="AB171" s="325"/>
      <c r="AC171" s="325"/>
      <c r="AD171" s="325"/>
      <c r="AE171" s="325"/>
      <c r="AF171" s="325"/>
      <c r="AG171" s="325"/>
      <c r="AH171" s="297"/>
      <c r="AI171" s="25"/>
    </row>
    <row r="172" spans="1:35" ht="14.25" customHeight="1" x14ac:dyDescent="0.25">
      <c r="A172" s="36"/>
      <c r="B172" s="325"/>
      <c r="C172" s="325"/>
      <c r="D172" s="325"/>
      <c r="E172" s="325"/>
      <c r="F172" s="325"/>
      <c r="G172" s="325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  <c r="X172" s="325"/>
      <c r="Y172" s="325"/>
      <c r="Z172" s="325"/>
      <c r="AA172" s="325"/>
      <c r="AB172" s="325"/>
      <c r="AC172" s="325"/>
      <c r="AD172" s="325"/>
      <c r="AE172" s="325"/>
      <c r="AF172" s="325"/>
      <c r="AG172" s="325"/>
      <c r="AH172" s="297"/>
      <c r="AI172" s="25"/>
    </row>
    <row r="173" spans="1:35" ht="14.25" customHeight="1" x14ac:dyDescent="0.25">
      <c r="A173" s="2"/>
      <c r="B173" s="325"/>
      <c r="C173" s="325"/>
      <c r="D173" s="325"/>
      <c r="E173" s="325"/>
      <c r="F173" s="325"/>
      <c r="G173" s="325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  <c r="X173" s="325"/>
      <c r="Y173" s="325"/>
      <c r="Z173" s="325"/>
      <c r="AA173" s="325"/>
      <c r="AB173" s="325"/>
      <c r="AC173" s="325"/>
      <c r="AD173" s="325"/>
      <c r="AE173" s="325"/>
      <c r="AF173" s="325"/>
      <c r="AG173" s="325"/>
      <c r="AH173" s="297"/>
      <c r="AI173" s="25"/>
    </row>
    <row r="174" spans="1:35" ht="14.25" customHeight="1" x14ac:dyDescent="0.25">
      <c r="A174" s="2"/>
      <c r="B174" s="325"/>
      <c r="C174" s="325"/>
      <c r="D174" s="325"/>
      <c r="E174" s="325"/>
      <c r="F174" s="325"/>
      <c r="G174" s="325"/>
      <c r="H174" s="325"/>
      <c r="I174" s="325"/>
      <c r="J174" s="325"/>
      <c r="K174" s="325"/>
      <c r="L174" s="325"/>
      <c r="M174" s="325"/>
      <c r="N174" s="325"/>
      <c r="O174" s="325"/>
      <c r="P174" s="325"/>
      <c r="Q174" s="325"/>
      <c r="R174" s="325"/>
      <c r="S174" s="325"/>
      <c r="T174" s="325"/>
      <c r="U174" s="325"/>
      <c r="V174" s="325"/>
      <c r="W174" s="325"/>
      <c r="X174" s="325"/>
      <c r="Y174" s="325"/>
      <c r="Z174" s="325"/>
      <c r="AA174" s="325"/>
      <c r="AB174" s="325"/>
      <c r="AC174" s="325"/>
      <c r="AD174" s="325"/>
      <c r="AE174" s="325"/>
      <c r="AF174" s="325"/>
      <c r="AG174" s="325"/>
      <c r="AH174" s="297"/>
      <c r="AI174" s="25"/>
    </row>
    <row r="175" spans="1:35" ht="9.75" customHeight="1" x14ac:dyDescent="0.25">
      <c r="A175" s="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4"/>
      <c r="AI175" s="25"/>
    </row>
    <row r="176" spans="1:35" ht="14.25" customHeight="1" x14ac:dyDescent="0.25">
      <c r="A176" s="72"/>
      <c r="B176" s="46" t="s">
        <v>240</v>
      </c>
      <c r="C176" s="259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25"/>
    </row>
    <row r="177" spans="1:35" ht="12.95" customHeight="1" x14ac:dyDescent="0.25">
      <c r="A177" s="78"/>
      <c r="B177" s="174" t="s">
        <v>797</v>
      </c>
      <c r="C177" s="113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9"/>
    </row>
    <row r="178" spans="1:35" ht="5.0999999999999996" customHeight="1" x14ac:dyDescent="0.25">
      <c r="A178" s="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4"/>
      <c r="AI178" s="25"/>
    </row>
    <row r="179" spans="1:35" ht="14.25" customHeight="1" x14ac:dyDescent="0.25">
      <c r="A179" s="2"/>
      <c r="B179" s="4"/>
      <c r="C179" s="350" t="s">
        <v>676</v>
      </c>
      <c r="D179" s="350"/>
      <c r="E179" s="350"/>
      <c r="F179" s="350"/>
      <c r="G179" s="350"/>
      <c r="H179" s="350"/>
      <c r="I179" s="350"/>
      <c r="J179" s="350"/>
      <c r="K179" s="350"/>
      <c r="L179" s="350"/>
      <c r="M179" s="350"/>
      <c r="N179" s="350"/>
      <c r="O179" s="350"/>
      <c r="P179" s="350"/>
      <c r="Q179" s="350"/>
      <c r="R179" s="350"/>
      <c r="S179" s="350"/>
      <c r="T179" s="350"/>
      <c r="U179" s="350"/>
      <c r="V179" s="350"/>
      <c r="W179" s="350"/>
      <c r="X179" s="350"/>
      <c r="Y179" s="46"/>
      <c r="Z179" s="46"/>
      <c r="AA179" s="46"/>
      <c r="AB179" s="46"/>
      <c r="AC179" s="4"/>
      <c r="AD179" s="4"/>
      <c r="AE179" s="4"/>
      <c r="AF179" s="4"/>
      <c r="AG179" s="4"/>
      <c r="AH179" s="4"/>
      <c r="AI179" s="25"/>
    </row>
    <row r="180" spans="1:35" ht="12" customHeight="1" x14ac:dyDescent="0.25">
      <c r="A180" s="2"/>
      <c r="B180" s="4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8"/>
      <c r="AI180" s="25"/>
    </row>
    <row r="181" spans="1:35" ht="14.25" customHeight="1" x14ac:dyDescent="0.25">
      <c r="A181" s="2"/>
      <c r="B181" s="4"/>
      <c r="C181" s="43"/>
      <c r="D181" s="10"/>
      <c r="E181" s="10"/>
      <c r="F181" s="10"/>
      <c r="G181" s="10"/>
      <c r="H181" s="10"/>
      <c r="I181" s="10"/>
      <c r="J181" s="10"/>
      <c r="K181" s="44"/>
      <c r="L181" s="44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4"/>
      <c r="AI181" s="25"/>
    </row>
    <row r="182" spans="1:35" ht="14.25" customHeight="1" x14ac:dyDescent="0.25">
      <c r="A182" s="2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"/>
      <c r="AI182" s="25"/>
    </row>
    <row r="183" spans="1:35" ht="14.25" customHeight="1" x14ac:dyDescent="0.25">
      <c r="A183" s="2"/>
      <c r="B183" s="4"/>
      <c r="C183" s="45"/>
      <c r="D183" s="9"/>
      <c r="E183" s="9"/>
      <c r="F183" s="9"/>
      <c r="G183" s="9"/>
      <c r="H183" s="9"/>
      <c r="I183" s="9"/>
      <c r="J183" s="9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25"/>
    </row>
    <row r="184" spans="1:35" ht="14.25" customHeight="1" x14ac:dyDescent="0.25">
      <c r="A184" s="2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"/>
      <c r="AI184" s="25"/>
    </row>
    <row r="185" spans="1:35" ht="14.25" customHeight="1" x14ac:dyDescent="0.25">
      <c r="A185" s="2"/>
      <c r="B185" s="4"/>
      <c r="C185" s="45"/>
      <c r="D185" s="9"/>
      <c r="E185" s="9"/>
      <c r="F185" s="9"/>
      <c r="G185" s="9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25"/>
    </row>
    <row r="186" spans="1:35" ht="14.1" customHeight="1" x14ac:dyDescent="0.25">
      <c r="A186" s="2"/>
      <c r="B186" s="4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25"/>
    </row>
    <row r="187" spans="1:35" ht="14.25" customHeight="1" x14ac:dyDescent="0.25">
      <c r="A187" s="2"/>
      <c r="B187" s="4"/>
      <c r="AC187" s="4"/>
      <c r="AD187" s="4"/>
      <c r="AE187" s="4"/>
      <c r="AF187" s="4"/>
      <c r="AG187" s="4"/>
      <c r="AH187" s="4"/>
      <c r="AI187" s="25"/>
    </row>
    <row r="188" spans="1:35" ht="8.1" customHeight="1" x14ac:dyDescent="0.25">
      <c r="A188" s="2"/>
      <c r="B188" s="4"/>
      <c r="AC188" s="37"/>
      <c r="AD188" s="37"/>
      <c r="AE188" s="37"/>
      <c r="AF188" s="37"/>
      <c r="AG188" s="37"/>
      <c r="AH188" s="37"/>
      <c r="AI188" s="25"/>
    </row>
    <row r="189" spans="1:35" ht="14.25" customHeight="1" x14ac:dyDescent="0.25">
      <c r="A189" s="2"/>
      <c r="B189" s="4"/>
      <c r="C189" s="327" t="s">
        <v>675</v>
      </c>
      <c r="D189" s="327"/>
      <c r="E189" s="327"/>
      <c r="F189" s="327"/>
      <c r="G189" s="327"/>
      <c r="H189" s="327"/>
      <c r="I189" s="327"/>
      <c r="J189" s="327"/>
      <c r="K189" s="327"/>
      <c r="L189" s="327"/>
      <c r="M189" s="327"/>
      <c r="N189" s="327"/>
      <c r="O189" s="327"/>
      <c r="P189" s="327"/>
      <c r="Q189" s="327"/>
      <c r="R189" s="327"/>
      <c r="S189" s="327"/>
      <c r="T189" s="327"/>
      <c r="U189" s="327"/>
      <c r="V189" s="327"/>
      <c r="W189" s="327"/>
      <c r="X189" s="327"/>
      <c r="Y189" s="327"/>
      <c r="Z189" s="327"/>
      <c r="AA189" s="327"/>
      <c r="AB189" s="327"/>
      <c r="AC189" s="45"/>
      <c r="AD189" s="45"/>
      <c r="AE189" s="45"/>
      <c r="AF189" s="45"/>
      <c r="AG189" s="45"/>
      <c r="AH189" s="3"/>
      <c r="AI189" s="25"/>
    </row>
    <row r="190" spans="1:35" ht="14.25" customHeight="1" x14ac:dyDescent="0.25">
      <c r="A190" s="2"/>
      <c r="B190" s="4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3"/>
      <c r="AI190" s="25"/>
    </row>
    <row r="191" spans="1:35" ht="14.25" customHeight="1" x14ac:dyDescent="0.25">
      <c r="A191" s="2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25"/>
    </row>
    <row r="192" spans="1:35" ht="14.25" customHeight="1" x14ac:dyDescent="0.25">
      <c r="A192" s="2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25"/>
    </row>
    <row r="193" spans="1:35" ht="14.25" customHeight="1" x14ac:dyDescent="0.25">
      <c r="A193" s="2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25"/>
    </row>
    <row r="194" spans="1:35" ht="16.5" customHeight="1" x14ac:dyDescent="0.25">
      <c r="A194" s="2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25"/>
    </row>
    <row r="195" spans="1:35" ht="14.25" customHeight="1" x14ac:dyDescent="0.25">
      <c r="A195" s="2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25"/>
    </row>
    <row r="196" spans="1:35" ht="14.25" customHeight="1" x14ac:dyDescent="0.25">
      <c r="A196" s="2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25"/>
    </row>
    <row r="197" spans="1:35" ht="14.25" customHeight="1" x14ac:dyDescent="0.25">
      <c r="A197" s="2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25"/>
    </row>
    <row r="198" spans="1:35" ht="8.25" customHeight="1" x14ac:dyDescent="0.25">
      <c r="A198" s="2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25"/>
    </row>
    <row r="199" spans="1:35" ht="14.25" customHeight="1" x14ac:dyDescent="0.25">
      <c r="A199" s="2"/>
      <c r="B199" s="4"/>
      <c r="C199" s="327" t="s">
        <v>677</v>
      </c>
      <c r="D199" s="327"/>
      <c r="E199" s="327"/>
      <c r="F199" s="327"/>
      <c r="G199" s="327"/>
      <c r="H199" s="327"/>
      <c r="I199" s="327"/>
      <c r="J199" s="327"/>
      <c r="K199" s="327"/>
      <c r="L199" s="327"/>
      <c r="M199" s="327"/>
      <c r="N199" s="327"/>
      <c r="O199" s="327"/>
      <c r="P199" s="327"/>
      <c r="Q199" s="327"/>
      <c r="R199" s="327"/>
      <c r="S199" s="327"/>
      <c r="T199" s="327"/>
      <c r="U199" s="327"/>
      <c r="V199" s="327"/>
      <c r="W199" s="327"/>
      <c r="X199" s="327"/>
      <c r="Y199" s="327"/>
      <c r="Z199" s="327"/>
      <c r="AA199" s="327"/>
      <c r="AB199" s="327"/>
      <c r="AC199" s="4"/>
      <c r="AD199" s="4"/>
      <c r="AE199" s="4"/>
      <c r="AF199" s="4"/>
      <c r="AG199" s="4"/>
      <c r="AH199" s="4"/>
      <c r="AI199" s="25"/>
    </row>
    <row r="200" spans="1:35" ht="14.25" customHeight="1" x14ac:dyDescent="0.25">
      <c r="A200" s="2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37"/>
      <c r="X200" s="37"/>
      <c r="Y200" s="37"/>
      <c r="Z200" s="37"/>
      <c r="AA200" s="37"/>
      <c r="AB200" s="3"/>
      <c r="AC200" s="4"/>
      <c r="AD200" s="4"/>
      <c r="AE200" s="4"/>
      <c r="AF200" s="4"/>
      <c r="AG200" s="4"/>
      <c r="AH200" s="4"/>
      <c r="AI200" s="25"/>
    </row>
    <row r="201" spans="1:35" ht="14.25" customHeight="1" x14ac:dyDescent="0.25">
      <c r="A201" s="2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3"/>
      <c r="AC201" s="4"/>
      <c r="AE201" s="322" t="s">
        <v>3</v>
      </c>
      <c r="AF201" s="322"/>
      <c r="AG201" s="322"/>
      <c r="AH201" s="322"/>
      <c r="AI201" s="25"/>
    </row>
    <row r="202" spans="1:35" ht="14.25" customHeight="1" x14ac:dyDescent="0.25">
      <c r="A202" s="2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3"/>
      <c r="AC202" s="4"/>
      <c r="AE202" s="322"/>
      <c r="AF202" s="322"/>
      <c r="AG202" s="322"/>
      <c r="AH202" s="322"/>
      <c r="AI202" s="25"/>
    </row>
    <row r="203" spans="1:35" ht="14.25" customHeight="1" x14ac:dyDescent="0.25">
      <c r="A203" s="2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3"/>
      <c r="AC203" s="4"/>
      <c r="AE203" s="322"/>
      <c r="AF203" s="322"/>
      <c r="AG203" s="322"/>
      <c r="AH203" s="322"/>
      <c r="AI203" s="25"/>
    </row>
    <row r="204" spans="1:35" ht="14.25" customHeight="1" x14ac:dyDescent="0.25">
      <c r="A204" s="2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3"/>
      <c r="AC204" s="4"/>
      <c r="AE204" s="322"/>
      <c r="AF204" s="322"/>
      <c r="AG204" s="322"/>
      <c r="AH204" s="322"/>
      <c r="AI204" s="25"/>
    </row>
    <row r="205" spans="1:35" ht="14.25" customHeight="1" x14ac:dyDescent="0.25">
      <c r="A205" s="2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3"/>
      <c r="AC205" s="4"/>
      <c r="AI205" s="25"/>
    </row>
    <row r="206" spans="1:35" ht="14.25" customHeight="1" x14ac:dyDescent="0.25">
      <c r="A206" s="2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37"/>
      <c r="X206" s="37"/>
      <c r="Y206" s="37"/>
      <c r="Z206" s="37"/>
      <c r="AA206" s="37"/>
      <c r="AB206" s="3"/>
      <c r="AC206" s="4"/>
      <c r="AD206" s="47"/>
      <c r="AE206" s="47"/>
      <c r="AF206" s="47"/>
      <c r="AG206" s="47"/>
      <c r="AH206" s="47"/>
      <c r="AI206" s="25"/>
    </row>
    <row r="207" spans="1:35" ht="14.25" customHeight="1" x14ac:dyDescent="0.25">
      <c r="A207" s="2"/>
      <c r="B207" s="4"/>
      <c r="C207" s="327" t="s">
        <v>678</v>
      </c>
      <c r="D207" s="327"/>
      <c r="E207" s="327"/>
      <c r="F207" s="327"/>
      <c r="G207" s="327"/>
      <c r="H207" s="327"/>
      <c r="I207" s="327"/>
      <c r="J207" s="327"/>
      <c r="K207" s="327"/>
      <c r="L207" s="327"/>
      <c r="M207" s="327"/>
      <c r="N207" s="327"/>
      <c r="O207" s="327"/>
      <c r="P207" s="327"/>
      <c r="Q207" s="327"/>
      <c r="R207" s="327"/>
      <c r="S207" s="327"/>
      <c r="T207" s="327"/>
      <c r="U207" s="327"/>
      <c r="V207" s="327"/>
      <c r="W207" s="327"/>
      <c r="X207" s="327"/>
      <c r="Y207" s="327"/>
      <c r="Z207" s="327"/>
      <c r="AA207" s="327"/>
      <c r="AB207" s="327"/>
      <c r="AC207" s="4"/>
      <c r="AD207" s="47"/>
      <c r="AE207" s="47"/>
      <c r="AF207" s="47"/>
      <c r="AG207" s="47"/>
      <c r="AH207" s="47"/>
      <c r="AI207" s="25"/>
    </row>
    <row r="208" spans="1:35" ht="5.0999999999999996" customHeight="1" x14ac:dyDescent="0.25">
      <c r="A208" s="2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25"/>
    </row>
    <row r="209" spans="1:35" ht="14.25" customHeight="1" x14ac:dyDescent="0.25">
      <c r="A209" s="2"/>
      <c r="B209" s="4"/>
      <c r="C209" s="269"/>
      <c r="D209" s="164"/>
      <c r="E209" s="164"/>
      <c r="F209" s="164"/>
      <c r="G209" s="164"/>
      <c r="H209" s="164"/>
      <c r="I209" s="164"/>
      <c r="J209" s="164"/>
      <c r="K209" s="164"/>
      <c r="L209" s="164"/>
      <c r="M209" s="164"/>
      <c r="N209" s="164"/>
      <c r="O209" s="164"/>
      <c r="P209" s="164"/>
      <c r="Q209" s="164"/>
      <c r="R209" s="164"/>
      <c r="S209" s="164"/>
      <c r="T209" s="164"/>
      <c r="U209" s="164"/>
      <c r="V209" s="164"/>
      <c r="W209" s="164"/>
      <c r="X209" s="164"/>
      <c r="Y209" s="164"/>
      <c r="Z209" s="164"/>
      <c r="AA209" s="164"/>
      <c r="AB209" s="164"/>
      <c r="AC209" s="4"/>
      <c r="AD209" s="4"/>
      <c r="AE209" s="4"/>
      <c r="AF209" s="4"/>
      <c r="AG209" s="4"/>
      <c r="AH209" s="4"/>
      <c r="AI209" s="25"/>
    </row>
    <row r="210" spans="1:35" ht="14.25" customHeight="1" x14ac:dyDescent="0.25">
      <c r="A210" s="2"/>
      <c r="B210" s="4"/>
      <c r="C210" s="9"/>
      <c r="D210" s="9"/>
      <c r="E210" s="9"/>
      <c r="F210" s="9"/>
      <c r="G210" s="9"/>
      <c r="H210" s="9"/>
      <c r="I210" s="9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"/>
      <c r="AC210" s="4"/>
      <c r="AD210" s="4"/>
      <c r="AE210" s="322" t="s">
        <v>4</v>
      </c>
      <c r="AF210" s="322"/>
      <c r="AG210" s="322"/>
      <c r="AH210" s="322"/>
      <c r="AI210" s="25"/>
    </row>
    <row r="211" spans="1:35" ht="14.25" customHeight="1" x14ac:dyDescent="0.25">
      <c r="A211" s="2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4"/>
      <c r="AE211" s="322"/>
      <c r="AF211" s="322"/>
      <c r="AG211" s="322"/>
      <c r="AH211" s="322"/>
      <c r="AI211" s="25"/>
    </row>
    <row r="212" spans="1:35" ht="14.25" customHeight="1" x14ac:dyDescent="0.25">
      <c r="A212" s="2"/>
      <c r="B212" s="4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3"/>
      <c r="X212" s="3"/>
      <c r="Y212" s="3"/>
      <c r="Z212" s="3"/>
      <c r="AA212" s="3"/>
      <c r="AB212" s="3"/>
      <c r="AC212" s="4"/>
      <c r="AE212" s="322"/>
      <c r="AF212" s="322"/>
      <c r="AG212" s="322"/>
      <c r="AH212" s="322"/>
      <c r="AI212" s="25"/>
    </row>
    <row r="213" spans="1:35" ht="14.25" customHeight="1" x14ac:dyDescent="0.25">
      <c r="A213" s="2"/>
      <c r="B213" s="4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3"/>
      <c r="X213" s="3"/>
      <c r="Y213" s="3"/>
      <c r="Z213" s="3"/>
      <c r="AA213" s="3"/>
      <c r="AB213" s="3"/>
      <c r="AC213" s="4"/>
      <c r="AE213" s="322"/>
      <c r="AF213" s="322"/>
      <c r="AG213" s="322"/>
      <c r="AH213" s="322"/>
      <c r="AI213" s="25"/>
    </row>
    <row r="214" spans="1:35" ht="14.25" customHeight="1" x14ac:dyDescent="0.25">
      <c r="A214" s="2"/>
      <c r="B214" s="4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3"/>
      <c r="X214" s="3"/>
      <c r="Y214" s="3"/>
      <c r="Z214" s="3"/>
      <c r="AA214" s="3"/>
      <c r="AB214" s="3"/>
      <c r="AC214" s="4"/>
      <c r="AI214" s="25"/>
    </row>
    <row r="215" spans="1:35" ht="14.25" customHeight="1" x14ac:dyDescent="0.25">
      <c r="A215" s="2"/>
      <c r="B215" s="4"/>
      <c r="C215" s="9"/>
      <c r="D215" s="9"/>
      <c r="E215" s="9"/>
      <c r="F215" s="9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"/>
      <c r="AC215" s="4"/>
      <c r="AI215" s="25"/>
    </row>
    <row r="216" spans="1:35" ht="14.25" customHeight="1" x14ac:dyDescent="0.25">
      <c r="A216" s="2"/>
      <c r="B216" s="4"/>
      <c r="C216" s="327" t="s">
        <v>679</v>
      </c>
      <c r="D216" s="327"/>
      <c r="E216" s="327"/>
      <c r="F216" s="327"/>
      <c r="G216" s="327"/>
      <c r="H216" s="327"/>
      <c r="I216" s="327"/>
      <c r="J216" s="327"/>
      <c r="K216" s="327"/>
      <c r="L216" s="327"/>
      <c r="M216" s="327"/>
      <c r="N216" s="327"/>
      <c r="O216" s="327"/>
      <c r="P216" s="327"/>
      <c r="Q216" s="327"/>
      <c r="R216" s="327"/>
      <c r="S216" s="327"/>
      <c r="T216" s="327"/>
      <c r="U216" s="327"/>
      <c r="V216" s="327"/>
      <c r="W216" s="327"/>
      <c r="X216" s="327"/>
      <c r="Y216" s="327"/>
      <c r="Z216" s="327"/>
      <c r="AA216" s="327"/>
      <c r="AB216" s="327"/>
      <c r="AC216" s="4"/>
      <c r="AD216" s="37"/>
      <c r="AE216" s="48"/>
      <c r="AF216" s="48"/>
      <c r="AG216" s="48"/>
      <c r="AH216" s="48"/>
      <c r="AI216" s="25"/>
    </row>
    <row r="217" spans="1:35" ht="9" customHeight="1" x14ac:dyDescent="0.25">
      <c r="A217" s="2"/>
      <c r="B217" s="4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4"/>
      <c r="AD217" s="37"/>
      <c r="AE217" s="48"/>
      <c r="AF217" s="48"/>
      <c r="AG217" s="48"/>
      <c r="AH217" s="48"/>
      <c r="AI217" s="25"/>
    </row>
    <row r="218" spans="1:35" ht="14.25" customHeight="1" x14ac:dyDescent="0.25">
      <c r="A218" s="2"/>
      <c r="B218" s="4"/>
      <c r="C218" s="269"/>
      <c r="D218" s="164"/>
      <c r="E218" s="164"/>
      <c r="F218" s="164"/>
      <c r="G218" s="164"/>
      <c r="H218" s="164"/>
      <c r="I218" s="164"/>
      <c r="J218" s="164"/>
      <c r="K218" s="164"/>
      <c r="M218" s="287"/>
      <c r="N218" s="286"/>
      <c r="O218" s="286"/>
      <c r="P218" s="286"/>
      <c r="Q218" s="286"/>
      <c r="R218" s="286"/>
      <c r="S218" s="286"/>
      <c r="T218" s="286"/>
      <c r="U218" s="286"/>
      <c r="V218" s="286"/>
      <c r="W218" s="286"/>
      <c r="X218" s="286"/>
      <c r="Y218" s="286"/>
      <c r="Z218" s="286"/>
      <c r="AA218" s="286"/>
      <c r="AB218" s="286"/>
      <c r="AC218" s="286"/>
      <c r="AD218" s="287"/>
      <c r="AE218" s="287"/>
      <c r="AF218" s="287"/>
      <c r="AG218" s="287"/>
      <c r="AH218" s="287"/>
      <c r="AI218" s="25"/>
    </row>
    <row r="219" spans="1:35" ht="14.25" customHeight="1" x14ac:dyDescent="0.25">
      <c r="A219" s="2"/>
      <c r="B219" s="4"/>
      <c r="C219" s="91"/>
      <c r="D219" s="49"/>
      <c r="E219" s="49"/>
      <c r="F219" s="91"/>
      <c r="G219" s="91"/>
      <c r="H219" s="91"/>
      <c r="I219" s="91"/>
      <c r="J219" s="114"/>
      <c r="K219" s="114"/>
      <c r="L219" s="114"/>
      <c r="M219" s="114"/>
      <c r="N219" s="114"/>
      <c r="AC219" s="322" t="s">
        <v>4</v>
      </c>
      <c r="AD219" s="322"/>
      <c r="AE219" s="322"/>
      <c r="AF219" s="322"/>
      <c r="AG219" s="322"/>
      <c r="AH219" s="322"/>
      <c r="AI219" s="25"/>
    </row>
    <row r="220" spans="1:35" ht="14.25" customHeight="1" x14ac:dyDescent="0.25">
      <c r="A220" s="2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326"/>
      <c r="AD220" s="326"/>
      <c r="AE220" s="326"/>
      <c r="AF220" s="326"/>
      <c r="AG220" s="326"/>
      <c r="AH220" s="326"/>
      <c r="AI220" s="25"/>
    </row>
    <row r="221" spans="1:35" ht="5.0999999999999996" customHeight="1" thickBot="1" x14ac:dyDescent="0.3">
      <c r="A221" s="11"/>
      <c r="B221" s="12"/>
      <c r="C221" s="267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12"/>
      <c r="AD221" s="12"/>
      <c r="AE221" s="12"/>
      <c r="AF221" s="12"/>
      <c r="AG221" s="12"/>
      <c r="AH221" s="12"/>
      <c r="AI221" s="26"/>
    </row>
    <row r="222" spans="1:35" ht="2.25" customHeight="1" thickBot="1" x14ac:dyDescent="0.3">
      <c r="A222" s="12"/>
      <c r="B222" s="12"/>
      <c r="C222" s="264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23"/>
    </row>
    <row r="223" spans="1:35" ht="14.25" customHeight="1" x14ac:dyDescent="0.25">
      <c r="A223" s="50"/>
      <c r="B223" s="51"/>
      <c r="C223" s="270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24"/>
    </row>
    <row r="224" spans="1:35" ht="14.25" customHeight="1" x14ac:dyDescent="0.25">
      <c r="A224" s="30"/>
      <c r="B224" s="15"/>
      <c r="C224" s="262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25"/>
    </row>
    <row r="225" spans="1:35" ht="14.25" customHeight="1" x14ac:dyDescent="0.25">
      <c r="A225" s="30"/>
      <c r="B225" s="15"/>
      <c r="C225" s="262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25"/>
    </row>
    <row r="226" spans="1:35" ht="6" customHeight="1" x14ac:dyDescent="0.25">
      <c r="A226" s="244"/>
      <c r="B226" s="243"/>
      <c r="C226" s="243"/>
      <c r="D226" s="243"/>
      <c r="E226" s="243"/>
      <c r="F226" s="243"/>
      <c r="G226" s="243"/>
      <c r="H226" s="243"/>
      <c r="I226" s="243"/>
      <c r="J226" s="243"/>
      <c r="K226" s="243"/>
      <c r="L226" s="243"/>
      <c r="M226" s="243"/>
      <c r="N226" s="243"/>
      <c r="O226" s="243"/>
      <c r="P226" s="243"/>
      <c r="Q226" s="243"/>
      <c r="R226" s="243"/>
      <c r="S226" s="243"/>
      <c r="T226" s="243"/>
      <c r="U226" s="243"/>
      <c r="V226" s="243"/>
      <c r="W226" s="243"/>
      <c r="X226" s="243"/>
      <c r="Y226" s="243"/>
      <c r="Z226" s="243"/>
      <c r="AA226" s="243"/>
      <c r="AB226" s="243"/>
      <c r="AC226" s="243"/>
      <c r="AD226" s="243"/>
      <c r="AE226" s="243"/>
      <c r="AF226" s="243"/>
      <c r="AG226" s="243"/>
      <c r="AH226" s="244"/>
      <c r="AI226" s="245"/>
    </row>
    <row r="227" spans="1:35" ht="14.25" customHeight="1" x14ac:dyDescent="0.25">
      <c r="A227" s="72"/>
      <c r="B227" s="148" t="s">
        <v>20</v>
      </c>
      <c r="C227" s="259"/>
      <c r="D227" s="148"/>
      <c r="E227" s="148"/>
      <c r="F227" s="148"/>
      <c r="G227" s="148"/>
      <c r="H227" s="148"/>
      <c r="I227" s="148"/>
      <c r="J227" s="148"/>
      <c r="K227" s="148"/>
      <c r="L227" s="148"/>
      <c r="M227" s="148"/>
      <c r="N227" s="14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G227" s="4"/>
      <c r="AH227" s="4"/>
      <c r="AI227" s="25"/>
    </row>
    <row r="228" spans="1:35" ht="12.95" customHeight="1" x14ac:dyDescent="0.25">
      <c r="A228" s="78"/>
      <c r="B228" s="170" t="s">
        <v>490</v>
      </c>
      <c r="C228" s="113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G228" s="79"/>
      <c r="AH228" s="79"/>
      <c r="AI228" s="59"/>
    </row>
    <row r="229" spans="1:35" ht="12.95" customHeight="1" x14ac:dyDescent="0.25">
      <c r="A229" s="67"/>
      <c r="B229" s="176" t="s">
        <v>791</v>
      </c>
      <c r="C229" s="261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59"/>
    </row>
    <row r="230" spans="1:35" ht="14.25" customHeight="1" x14ac:dyDescent="0.25">
      <c r="A230" s="2"/>
      <c r="B230" s="4"/>
      <c r="C230" s="271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4"/>
      <c r="AD230" s="4"/>
      <c r="AE230" s="4"/>
      <c r="AF230" s="4"/>
      <c r="AG230" s="4"/>
      <c r="AH230" s="4"/>
      <c r="AI230" s="25"/>
    </row>
    <row r="231" spans="1:35" ht="14.25" customHeight="1" x14ac:dyDescent="0.25">
      <c r="A231" s="2"/>
      <c r="B231" s="4"/>
      <c r="C231" s="271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4"/>
      <c r="AC231" s="4"/>
      <c r="AD231" s="4"/>
      <c r="AE231" s="4"/>
      <c r="AF231" s="4"/>
      <c r="AG231" s="4"/>
      <c r="AH231" s="4"/>
      <c r="AI231" s="25"/>
    </row>
    <row r="232" spans="1:35" ht="14.25" customHeight="1" x14ac:dyDescent="0.25">
      <c r="A232" s="2"/>
      <c r="B232" s="4"/>
      <c r="C232" s="271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25"/>
    </row>
    <row r="233" spans="1:35" ht="14.25" customHeight="1" x14ac:dyDescent="0.25">
      <c r="A233" s="2"/>
      <c r="B233" s="4"/>
      <c r="C233" s="271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25"/>
    </row>
    <row r="234" spans="1:35" ht="14.25" customHeight="1" x14ac:dyDescent="0.25">
      <c r="A234" s="2"/>
      <c r="B234" s="4"/>
      <c r="C234" s="271"/>
      <c r="D234" s="6"/>
      <c r="E234" s="6"/>
      <c r="F234" s="6"/>
      <c r="G234" s="6"/>
      <c r="H234" s="6"/>
      <c r="I234" s="6"/>
      <c r="J234" s="6"/>
      <c r="K234" s="6"/>
      <c r="L234" s="6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25"/>
    </row>
    <row r="235" spans="1:35" ht="14.25" customHeight="1" x14ac:dyDescent="0.25">
      <c r="A235" s="2"/>
      <c r="B235" s="4"/>
      <c r="C235" s="271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25"/>
    </row>
    <row r="236" spans="1:35" ht="14.25" customHeight="1" x14ac:dyDescent="0.25">
      <c r="A236" s="2"/>
      <c r="B236" s="4"/>
      <c r="C236" s="9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310"/>
      <c r="R236" s="310"/>
      <c r="S236" s="310"/>
      <c r="T236" s="310"/>
      <c r="U236" s="310"/>
      <c r="V236" s="310"/>
      <c r="W236" s="310"/>
      <c r="X236" s="310"/>
      <c r="Y236" s="310"/>
      <c r="Z236" s="310"/>
      <c r="AA236" s="310"/>
      <c r="AB236" s="310"/>
      <c r="AC236" s="310"/>
      <c r="AD236" s="310"/>
      <c r="AE236" s="310"/>
      <c r="AF236" s="310"/>
      <c r="AG236" s="310"/>
      <c r="AH236" s="165"/>
      <c r="AI236" s="25"/>
    </row>
    <row r="237" spans="1:35" ht="7.5" customHeight="1" x14ac:dyDescent="0.25">
      <c r="A237" s="2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25"/>
    </row>
    <row r="238" spans="1:35" ht="14.25" customHeight="1" x14ac:dyDescent="0.25">
      <c r="A238" s="38"/>
      <c r="B238" s="147" t="s">
        <v>21</v>
      </c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25"/>
    </row>
    <row r="239" spans="1:35" ht="14.25" customHeight="1" x14ac:dyDescent="0.25">
      <c r="A239" s="38"/>
      <c r="B239" s="170" t="s">
        <v>490</v>
      </c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25"/>
    </row>
    <row r="240" spans="1:35" ht="12.95" customHeight="1" x14ac:dyDescent="0.25">
      <c r="A240" s="80"/>
      <c r="B240" s="177" t="s">
        <v>499</v>
      </c>
      <c r="C240" s="263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59"/>
    </row>
    <row r="241" spans="1:35" ht="12.95" customHeight="1" x14ac:dyDescent="0.25">
      <c r="A241" s="32"/>
      <c r="B241" s="178" t="s">
        <v>500</v>
      </c>
      <c r="C241" s="265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59"/>
    </row>
    <row r="242" spans="1:35" ht="5.0999999999999996" customHeight="1" x14ac:dyDescent="0.25">
      <c r="A242" s="2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25"/>
    </row>
    <row r="243" spans="1:35" ht="13.5" customHeight="1" x14ac:dyDescent="0.25">
      <c r="A243" s="27"/>
      <c r="B243" s="119" t="s">
        <v>167</v>
      </c>
      <c r="C243" s="92"/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25"/>
    </row>
    <row r="244" spans="1:35" ht="14.25" customHeight="1" x14ac:dyDescent="0.25">
      <c r="A244" s="27"/>
      <c r="B244" s="310"/>
      <c r="C244" s="310"/>
      <c r="D244" s="310"/>
      <c r="E244" s="310"/>
      <c r="F244" s="310"/>
      <c r="G244" s="310"/>
      <c r="H244" s="310"/>
      <c r="I244" s="310"/>
      <c r="J244" s="310"/>
      <c r="K244" s="310"/>
      <c r="L244" s="310"/>
      <c r="M244" s="310"/>
      <c r="N244" s="310"/>
      <c r="O244" s="310"/>
      <c r="P244" s="310"/>
      <c r="Q244" s="310"/>
      <c r="R244" s="310"/>
      <c r="S244" s="310"/>
      <c r="T244" s="310"/>
      <c r="U244" s="310"/>
      <c r="V244" s="310"/>
      <c r="W244" s="310"/>
      <c r="X244" s="310"/>
      <c r="Y244" s="310"/>
      <c r="Z244" s="310"/>
      <c r="AA244" s="310"/>
      <c r="AB244" s="310"/>
      <c r="AC244" s="310"/>
      <c r="AD244" s="310"/>
      <c r="AE244" s="310"/>
      <c r="AF244" s="310"/>
      <c r="AG244" s="310"/>
      <c r="AH244" s="165"/>
      <c r="AI244" s="25"/>
    </row>
    <row r="245" spans="1:35" ht="7.5" customHeight="1" x14ac:dyDescent="0.25">
      <c r="A245" s="2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25"/>
    </row>
    <row r="246" spans="1:35" ht="14.25" customHeight="1" x14ac:dyDescent="0.25">
      <c r="A246" s="72"/>
      <c r="B246" s="46" t="s">
        <v>22</v>
      </c>
      <c r="C246" s="259"/>
      <c r="D246" s="46"/>
      <c r="E246" s="46"/>
      <c r="F246" s="46"/>
      <c r="G246" s="46"/>
      <c r="H246" s="46"/>
      <c r="I246" s="46"/>
      <c r="J246" s="46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25"/>
    </row>
    <row r="247" spans="1:35" ht="14.25" customHeight="1" x14ac:dyDescent="0.25">
      <c r="A247" s="72"/>
      <c r="B247" s="170" t="s">
        <v>490</v>
      </c>
      <c r="C247" s="259"/>
      <c r="D247" s="71"/>
      <c r="E247" s="71"/>
      <c r="F247" s="71"/>
      <c r="G247" s="71"/>
      <c r="H247" s="71"/>
      <c r="I247" s="71"/>
      <c r="J247" s="71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25"/>
    </row>
    <row r="248" spans="1:35" ht="5.0999999999999996" customHeight="1" x14ac:dyDescent="0.25">
      <c r="A248" s="2"/>
      <c r="B248" s="167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25"/>
    </row>
    <row r="249" spans="1:35" ht="12.95" customHeight="1" x14ac:dyDescent="0.25">
      <c r="A249" s="80"/>
      <c r="B249" s="177" t="s">
        <v>501</v>
      </c>
      <c r="C249" s="263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59"/>
    </row>
    <row r="250" spans="1:35" ht="12.95" customHeight="1" x14ac:dyDescent="0.25">
      <c r="A250" s="32"/>
      <c r="B250" s="178" t="s">
        <v>23</v>
      </c>
      <c r="C250" s="265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59"/>
    </row>
    <row r="251" spans="1:35" ht="5.0999999999999996" customHeight="1" x14ac:dyDescent="0.25">
      <c r="A251" s="2"/>
      <c r="B251" s="167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25"/>
    </row>
    <row r="252" spans="1:35" ht="12.95" customHeight="1" x14ac:dyDescent="0.25">
      <c r="A252" s="74"/>
      <c r="B252" s="169" t="s">
        <v>798</v>
      </c>
      <c r="C252" s="11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59"/>
    </row>
    <row r="253" spans="1:35" ht="14.25" customHeight="1" x14ac:dyDescent="0.25">
      <c r="A253" s="2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25"/>
    </row>
    <row r="254" spans="1:35" ht="14.25" customHeight="1" x14ac:dyDescent="0.25">
      <c r="A254" s="2"/>
      <c r="B254" s="3"/>
      <c r="C254" s="56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25"/>
    </row>
    <row r="255" spans="1:35" ht="14.25" customHeight="1" x14ac:dyDescent="0.25">
      <c r="A255" s="2"/>
      <c r="B255" s="3"/>
      <c r="C255" s="56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25"/>
    </row>
    <row r="256" spans="1:35" ht="14.25" customHeight="1" x14ac:dyDescent="0.25">
      <c r="A256" s="2"/>
      <c r="B256" s="3"/>
      <c r="C256" s="56"/>
      <c r="D256" s="10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25"/>
    </row>
    <row r="257" spans="1:35" ht="14.25" customHeight="1" x14ac:dyDescent="0.25">
      <c r="A257" s="2"/>
      <c r="B257" s="3"/>
      <c r="C257" s="56"/>
      <c r="D257" s="10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25"/>
    </row>
    <row r="258" spans="1:35" ht="14.25" customHeight="1" x14ac:dyDescent="0.25">
      <c r="A258" s="2"/>
      <c r="B258" s="3"/>
      <c r="C258" s="56"/>
      <c r="D258" s="10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25"/>
    </row>
    <row r="259" spans="1:35" ht="14.25" customHeight="1" x14ac:dyDescent="0.25">
      <c r="A259" s="2"/>
      <c r="B259" s="3"/>
      <c r="C259" s="56"/>
      <c r="D259" s="10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25"/>
    </row>
    <row r="260" spans="1:35" ht="14.25" customHeight="1" x14ac:dyDescent="0.25">
      <c r="A260" s="2"/>
      <c r="B260" s="3"/>
      <c r="C260" s="56"/>
      <c r="D260" s="10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25"/>
    </row>
    <row r="261" spans="1:35" ht="14.25" customHeight="1" x14ac:dyDescent="0.25">
      <c r="A261" s="2"/>
      <c r="B261" s="3"/>
      <c r="C261" s="56"/>
      <c r="D261" s="10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25"/>
    </row>
    <row r="262" spans="1:35" ht="14.25" customHeight="1" x14ac:dyDescent="0.25">
      <c r="A262" s="2"/>
      <c r="B262" s="3"/>
      <c r="C262" s="56"/>
      <c r="D262" s="10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25"/>
    </row>
    <row r="263" spans="1:35" ht="14.25" customHeight="1" x14ac:dyDescent="0.25">
      <c r="A263" s="2"/>
      <c r="B263" s="3"/>
      <c r="C263" s="56"/>
      <c r="D263" s="10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25"/>
    </row>
    <row r="264" spans="1:35" ht="14.25" customHeight="1" x14ac:dyDescent="0.25">
      <c r="A264" s="2"/>
      <c r="B264" s="3"/>
      <c r="C264" s="56"/>
      <c r="D264" s="10"/>
      <c r="E264" s="3"/>
      <c r="F264" s="3"/>
      <c r="G264" s="3"/>
      <c r="H264" s="3"/>
      <c r="AI264" s="25"/>
    </row>
    <row r="265" spans="1:35" ht="14.25" customHeight="1" x14ac:dyDescent="0.25">
      <c r="A265" s="2"/>
      <c r="B265" s="3"/>
      <c r="C265" s="10"/>
      <c r="D265" s="10"/>
      <c r="E265" s="3"/>
      <c r="F265" s="3"/>
      <c r="G265" s="3"/>
      <c r="H265" s="3"/>
      <c r="I265" s="9"/>
      <c r="J265" s="310"/>
      <c r="K265" s="310"/>
      <c r="L265" s="310"/>
      <c r="M265" s="310"/>
      <c r="N265" s="310"/>
      <c r="O265" s="310"/>
      <c r="P265" s="310"/>
      <c r="Q265" s="310"/>
      <c r="R265" s="310"/>
      <c r="S265" s="310"/>
      <c r="T265" s="310"/>
      <c r="U265" s="310"/>
      <c r="V265" s="310"/>
      <c r="W265" s="310"/>
      <c r="X265" s="310"/>
      <c r="Y265" s="310"/>
      <c r="Z265" s="310"/>
      <c r="AA265" s="310"/>
      <c r="AB265" s="310"/>
      <c r="AC265" s="310"/>
      <c r="AD265" s="310"/>
      <c r="AE265" s="310"/>
      <c r="AF265" s="310"/>
      <c r="AG265" s="310"/>
      <c r="AH265" s="165"/>
      <c r="AI265" s="296"/>
    </row>
    <row r="266" spans="1:35" ht="7.5" customHeight="1" x14ac:dyDescent="0.25">
      <c r="A266" s="2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25"/>
    </row>
    <row r="267" spans="1:35" ht="14.25" customHeight="1" x14ac:dyDescent="0.25">
      <c r="A267" s="72"/>
      <c r="B267" s="46" t="s">
        <v>686</v>
      </c>
      <c r="C267" s="259"/>
      <c r="D267" s="46"/>
      <c r="E267" s="46"/>
      <c r="F267" s="46"/>
      <c r="G267" s="46"/>
      <c r="H267" s="46"/>
      <c r="I267" s="46"/>
      <c r="J267" s="46"/>
      <c r="K267" s="46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25"/>
    </row>
    <row r="268" spans="1:35" ht="14.25" customHeight="1" x14ac:dyDescent="0.25">
      <c r="A268" s="2"/>
      <c r="B268" s="4"/>
      <c r="C268" s="349" t="s">
        <v>687</v>
      </c>
      <c r="D268" s="349"/>
      <c r="E268" s="349"/>
      <c r="F268" s="349"/>
      <c r="G268" s="349"/>
      <c r="H268" s="349"/>
      <c r="I268" s="349"/>
      <c r="J268" s="4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25"/>
    </row>
    <row r="269" spans="1:35" ht="12.95" customHeight="1" x14ac:dyDescent="0.25">
      <c r="A269" s="67"/>
      <c r="B269" s="170" t="s">
        <v>490</v>
      </c>
      <c r="C269" s="272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62"/>
      <c r="AI269" s="59"/>
    </row>
    <row r="270" spans="1:35" ht="5.0999999999999996" customHeight="1" x14ac:dyDescent="0.25">
      <c r="A270" s="2"/>
      <c r="B270" s="167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25"/>
    </row>
    <row r="271" spans="1:35" ht="12.95" customHeight="1" x14ac:dyDescent="0.25">
      <c r="A271" s="80"/>
      <c r="B271" s="177" t="s">
        <v>548</v>
      </c>
      <c r="C271" s="273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59"/>
    </row>
    <row r="272" spans="1:35" ht="12.95" customHeight="1" x14ac:dyDescent="0.25">
      <c r="A272" s="32"/>
      <c r="B272" s="178" t="s">
        <v>549</v>
      </c>
      <c r="C272" s="274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59"/>
    </row>
    <row r="273" spans="1:35" ht="12.95" customHeight="1" x14ac:dyDescent="0.25">
      <c r="A273" s="32"/>
      <c r="B273" s="178" t="s">
        <v>503</v>
      </c>
      <c r="C273" s="274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59"/>
    </row>
    <row r="274" spans="1:35" ht="5.0999999999999996" customHeight="1" x14ac:dyDescent="0.25">
      <c r="A274" s="2"/>
      <c r="B274" s="168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25"/>
    </row>
    <row r="275" spans="1:35" ht="12.95" customHeight="1" x14ac:dyDescent="0.25">
      <c r="A275" s="74"/>
      <c r="B275" s="176" t="s">
        <v>502</v>
      </c>
      <c r="C275" s="2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59"/>
    </row>
    <row r="276" spans="1:35" ht="12.95" customHeight="1" x14ac:dyDescent="0.25">
      <c r="A276" s="67"/>
      <c r="B276" s="173" t="s">
        <v>552</v>
      </c>
      <c r="C276" s="272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59"/>
    </row>
    <row r="277" spans="1:35" ht="5.0999999999999996" customHeight="1" x14ac:dyDescent="0.25">
      <c r="A277" s="2"/>
      <c r="B277" s="4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25"/>
    </row>
    <row r="278" spans="1:35" ht="14.25" customHeight="1" x14ac:dyDescent="0.25">
      <c r="A278" s="2"/>
      <c r="B278" s="64" t="s">
        <v>157</v>
      </c>
      <c r="C278" s="311"/>
      <c r="D278" s="311"/>
      <c r="E278" s="311"/>
      <c r="F278" s="311"/>
      <c r="G278" s="311"/>
      <c r="H278" s="311"/>
      <c r="I278" s="311"/>
      <c r="J278" s="311"/>
      <c r="K278" s="311"/>
      <c r="L278" s="311"/>
      <c r="M278" s="311"/>
      <c r="N278" s="311"/>
      <c r="O278" s="311"/>
      <c r="P278" s="311"/>
      <c r="Q278" s="311"/>
      <c r="R278" s="17"/>
      <c r="S278" s="64" t="s">
        <v>179</v>
      </c>
      <c r="T278" s="318"/>
      <c r="U278" s="318"/>
      <c r="V278" s="318"/>
      <c r="W278" s="318"/>
      <c r="X278" s="318"/>
      <c r="Y278" s="318"/>
      <c r="Z278" s="318"/>
      <c r="AA278" s="318"/>
      <c r="AB278" s="318"/>
      <c r="AC278" s="318"/>
      <c r="AD278" s="318"/>
      <c r="AE278" s="318"/>
      <c r="AF278" s="318"/>
      <c r="AG278" s="318"/>
      <c r="AH278" s="295"/>
      <c r="AI278" s="163" t="s">
        <v>545</v>
      </c>
    </row>
    <row r="279" spans="1:35" ht="5.0999999999999996" customHeight="1" x14ac:dyDescent="0.25">
      <c r="A279" s="2"/>
      <c r="B279" s="34"/>
      <c r="C279" s="276"/>
      <c r="D279" s="239"/>
      <c r="E279" s="239"/>
      <c r="F279" s="239"/>
      <c r="G279" s="239"/>
      <c r="H279" s="239"/>
      <c r="I279" s="239"/>
      <c r="J279" s="239"/>
      <c r="K279" s="239"/>
      <c r="L279" s="240"/>
      <c r="M279" s="240"/>
      <c r="N279" s="240"/>
      <c r="O279" s="240"/>
      <c r="P279" s="240"/>
      <c r="Q279" s="240"/>
      <c r="R279" s="17"/>
      <c r="S279" s="17"/>
      <c r="T279" s="240"/>
      <c r="U279" s="240"/>
      <c r="V279" s="240"/>
      <c r="W279" s="240"/>
      <c r="X279" s="240"/>
      <c r="Y279" s="240"/>
      <c r="Z279" s="240"/>
      <c r="AA279" s="240"/>
      <c r="AB279" s="240"/>
      <c r="AC279" s="240"/>
      <c r="AD279" s="240"/>
      <c r="AE279" s="240"/>
      <c r="AF279" s="239"/>
      <c r="AG279" s="240"/>
      <c r="AH279" s="241"/>
      <c r="AI279" s="25"/>
    </row>
    <row r="280" spans="1:35" ht="14.25" customHeight="1" x14ac:dyDescent="0.25">
      <c r="A280" s="2"/>
      <c r="B280" s="64" t="s">
        <v>158</v>
      </c>
      <c r="C280" s="311"/>
      <c r="D280" s="311"/>
      <c r="E280" s="311"/>
      <c r="F280" s="311"/>
      <c r="G280" s="311"/>
      <c r="H280" s="311"/>
      <c r="I280" s="311"/>
      <c r="J280" s="311"/>
      <c r="K280" s="311"/>
      <c r="L280" s="311"/>
      <c r="M280" s="311"/>
      <c r="N280" s="311"/>
      <c r="O280" s="311"/>
      <c r="P280" s="311"/>
      <c r="Q280" s="311"/>
      <c r="R280" s="17"/>
      <c r="S280" s="64" t="s">
        <v>180</v>
      </c>
      <c r="T280" s="318"/>
      <c r="U280" s="318"/>
      <c r="V280" s="318"/>
      <c r="W280" s="318"/>
      <c r="X280" s="318"/>
      <c r="Y280" s="318"/>
      <c r="Z280" s="318"/>
      <c r="AA280" s="318"/>
      <c r="AB280" s="318"/>
      <c r="AC280" s="318"/>
      <c r="AD280" s="318"/>
      <c r="AE280" s="318"/>
      <c r="AF280" s="318"/>
      <c r="AG280" s="318"/>
      <c r="AH280" s="295"/>
      <c r="AI280" s="25"/>
    </row>
    <row r="281" spans="1:35" ht="5.0999999999999996" customHeight="1" x14ac:dyDescent="0.25">
      <c r="A281" s="2"/>
      <c r="B281" s="34"/>
      <c r="C281" s="276"/>
      <c r="D281" s="239"/>
      <c r="E281" s="239"/>
      <c r="F281" s="239"/>
      <c r="G281" s="239"/>
      <c r="H281" s="239"/>
      <c r="I281" s="239"/>
      <c r="J281" s="239"/>
      <c r="K281" s="239"/>
      <c r="L281" s="240"/>
      <c r="M281" s="240"/>
      <c r="N281" s="240"/>
      <c r="O281" s="240"/>
      <c r="P281" s="240"/>
      <c r="Q281" s="240"/>
      <c r="R281" s="17"/>
      <c r="S281" s="17"/>
      <c r="T281" s="240"/>
      <c r="U281" s="240"/>
      <c r="V281" s="240"/>
      <c r="W281" s="240"/>
      <c r="X281" s="240"/>
      <c r="Y281" s="240"/>
      <c r="Z281" s="240"/>
      <c r="AA281" s="240"/>
      <c r="AB281" s="240"/>
      <c r="AC281" s="240"/>
      <c r="AD281" s="240"/>
      <c r="AE281" s="240"/>
      <c r="AF281" s="239"/>
      <c r="AG281" s="240"/>
      <c r="AH281" s="241"/>
      <c r="AI281" s="25"/>
    </row>
    <row r="282" spans="1:35" ht="14.25" customHeight="1" x14ac:dyDescent="0.25">
      <c r="A282" s="29"/>
      <c r="B282" s="64" t="s">
        <v>159</v>
      </c>
      <c r="C282" s="311"/>
      <c r="D282" s="311"/>
      <c r="E282" s="311"/>
      <c r="F282" s="311"/>
      <c r="G282" s="311"/>
      <c r="H282" s="311"/>
      <c r="I282" s="311"/>
      <c r="J282" s="311"/>
      <c r="K282" s="311"/>
      <c r="L282" s="311"/>
      <c r="M282" s="311"/>
      <c r="N282" s="311"/>
      <c r="O282" s="311"/>
      <c r="P282" s="311"/>
      <c r="Q282" s="311"/>
      <c r="R282" s="17"/>
      <c r="S282" s="64" t="s">
        <v>181</v>
      </c>
      <c r="T282" s="318"/>
      <c r="U282" s="318"/>
      <c r="V282" s="318"/>
      <c r="W282" s="318"/>
      <c r="X282" s="318"/>
      <c r="Y282" s="318"/>
      <c r="Z282" s="318"/>
      <c r="AA282" s="318"/>
      <c r="AB282" s="318"/>
      <c r="AC282" s="318"/>
      <c r="AD282" s="318"/>
      <c r="AE282" s="318"/>
      <c r="AF282" s="318"/>
      <c r="AG282" s="318"/>
      <c r="AH282" s="295"/>
      <c r="AI282" s="25"/>
    </row>
    <row r="283" spans="1:35" ht="5.0999999999999996" customHeight="1" x14ac:dyDescent="0.25">
      <c r="A283" s="2"/>
      <c r="B283" s="34"/>
      <c r="C283" s="276"/>
      <c r="D283" s="239"/>
      <c r="E283" s="239"/>
      <c r="F283" s="239"/>
      <c r="G283" s="239"/>
      <c r="H283" s="239"/>
      <c r="I283" s="239"/>
      <c r="J283" s="239"/>
      <c r="K283" s="239"/>
      <c r="L283" s="240"/>
      <c r="M283" s="240"/>
      <c r="N283" s="240"/>
      <c r="O283" s="240"/>
      <c r="P283" s="240"/>
      <c r="Q283" s="240"/>
      <c r="R283" s="17"/>
      <c r="S283" s="17"/>
      <c r="T283" s="240"/>
      <c r="U283" s="240"/>
      <c r="V283" s="240"/>
      <c r="W283" s="240"/>
      <c r="X283" s="240"/>
      <c r="Y283" s="240"/>
      <c r="Z283" s="240"/>
      <c r="AA283" s="240"/>
      <c r="AB283" s="240"/>
      <c r="AC283" s="240"/>
      <c r="AD283" s="240"/>
      <c r="AE283" s="240"/>
      <c r="AF283" s="239"/>
      <c r="AG283" s="240"/>
      <c r="AH283" s="241"/>
      <c r="AI283" s="25"/>
    </row>
    <row r="284" spans="1:35" ht="14.25" customHeight="1" x14ac:dyDescent="0.25">
      <c r="A284" s="2"/>
      <c r="B284" s="64" t="s">
        <v>177</v>
      </c>
      <c r="C284" s="311"/>
      <c r="D284" s="311"/>
      <c r="E284" s="311"/>
      <c r="F284" s="311"/>
      <c r="G284" s="311"/>
      <c r="H284" s="311"/>
      <c r="I284" s="311"/>
      <c r="J284" s="311"/>
      <c r="K284" s="311"/>
      <c r="L284" s="311"/>
      <c r="M284" s="311"/>
      <c r="N284" s="311"/>
      <c r="O284" s="311"/>
      <c r="P284" s="311"/>
      <c r="Q284" s="311"/>
      <c r="R284" s="17"/>
      <c r="S284" s="64" t="s">
        <v>182</v>
      </c>
      <c r="T284" s="318"/>
      <c r="U284" s="318"/>
      <c r="V284" s="318"/>
      <c r="W284" s="318"/>
      <c r="X284" s="318"/>
      <c r="Y284" s="318"/>
      <c r="Z284" s="318"/>
      <c r="AA284" s="318"/>
      <c r="AB284" s="318"/>
      <c r="AC284" s="318"/>
      <c r="AD284" s="318"/>
      <c r="AE284" s="318"/>
      <c r="AF284" s="318"/>
      <c r="AG284" s="318"/>
      <c r="AH284" s="295"/>
      <c r="AI284" s="25"/>
    </row>
    <row r="285" spans="1:35" ht="5.0999999999999996" customHeight="1" x14ac:dyDescent="0.25">
      <c r="A285" s="2"/>
      <c r="B285" s="34"/>
      <c r="C285" s="276"/>
      <c r="D285" s="239"/>
      <c r="E285" s="239"/>
      <c r="F285" s="239"/>
      <c r="G285" s="239"/>
      <c r="H285" s="239"/>
      <c r="I285" s="239"/>
      <c r="J285" s="239"/>
      <c r="K285" s="239"/>
      <c r="L285" s="240"/>
      <c r="M285" s="240"/>
      <c r="N285" s="240"/>
      <c r="O285" s="240"/>
      <c r="P285" s="240"/>
      <c r="Q285" s="240"/>
      <c r="R285" s="16"/>
      <c r="S285" s="16"/>
      <c r="T285" s="241"/>
      <c r="U285" s="241"/>
      <c r="V285" s="241"/>
      <c r="W285" s="241"/>
      <c r="X285" s="241"/>
      <c r="Y285" s="241"/>
      <c r="Z285" s="241"/>
      <c r="AA285" s="241"/>
      <c r="AB285" s="241"/>
      <c r="AC285" s="241"/>
      <c r="AD285" s="241"/>
      <c r="AE285" s="241"/>
      <c r="AF285" s="239"/>
      <c r="AG285" s="240"/>
      <c r="AH285" s="241"/>
      <c r="AI285" s="25"/>
    </row>
    <row r="286" spans="1:35" ht="14.25" customHeight="1" x14ac:dyDescent="0.25">
      <c r="A286" s="2"/>
      <c r="B286" s="64" t="s">
        <v>178</v>
      </c>
      <c r="C286" s="311"/>
      <c r="D286" s="311"/>
      <c r="E286" s="311"/>
      <c r="F286" s="311"/>
      <c r="G286" s="311"/>
      <c r="H286" s="311"/>
      <c r="I286" s="311"/>
      <c r="J286" s="311"/>
      <c r="K286" s="311"/>
      <c r="L286" s="311"/>
      <c r="M286" s="311"/>
      <c r="N286" s="311"/>
      <c r="O286" s="311"/>
      <c r="P286" s="311"/>
      <c r="Q286" s="311"/>
      <c r="R286" s="17"/>
      <c r="S286" s="64" t="s">
        <v>208</v>
      </c>
      <c r="T286" s="318"/>
      <c r="U286" s="318"/>
      <c r="V286" s="318"/>
      <c r="W286" s="318"/>
      <c r="X286" s="318"/>
      <c r="Y286" s="318"/>
      <c r="Z286" s="318"/>
      <c r="AA286" s="318"/>
      <c r="AB286" s="318"/>
      <c r="AC286" s="318"/>
      <c r="AD286" s="318"/>
      <c r="AE286" s="318"/>
      <c r="AF286" s="318"/>
      <c r="AG286" s="318"/>
      <c r="AH286" s="295"/>
      <c r="AI286" s="25"/>
    </row>
    <row r="287" spans="1:35" ht="5.0999999999999996" customHeight="1" x14ac:dyDescent="0.25">
      <c r="A287" s="2"/>
      <c r="B287" s="4"/>
      <c r="C287" s="277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16"/>
      <c r="AH287" s="16"/>
      <c r="AI287" s="25"/>
    </row>
    <row r="288" spans="1:35" ht="14.25" customHeight="1" x14ac:dyDescent="0.25">
      <c r="A288" s="2"/>
      <c r="B288" s="4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314" t="s">
        <v>24</v>
      </c>
      <c r="N288" s="314"/>
      <c r="O288" s="314"/>
      <c r="P288" s="314"/>
      <c r="Q288" s="314"/>
      <c r="R288" s="314"/>
      <c r="S288" s="31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16"/>
      <c r="AH288" s="16"/>
      <c r="AI288" s="25"/>
    </row>
    <row r="289" spans="1:35" ht="6" customHeight="1" thickBot="1" x14ac:dyDescent="0.3">
      <c r="A289" s="58"/>
      <c r="B289" s="23"/>
      <c r="C289" s="278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6"/>
    </row>
    <row r="290" spans="1:35" ht="5.0999999999999996" customHeight="1" x14ac:dyDescent="0.25">
      <c r="A290" s="4"/>
      <c r="B290" s="4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16"/>
    </row>
    <row r="291" spans="1:35" ht="2.25" customHeight="1" thickBot="1" x14ac:dyDescent="0.3">
      <c r="A291" s="12"/>
      <c r="B291" s="12"/>
      <c r="C291" s="264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23"/>
    </row>
    <row r="292" spans="1:35" ht="14.25" customHeight="1" x14ac:dyDescent="0.25">
      <c r="A292" s="50"/>
      <c r="B292" s="51"/>
      <c r="C292" s="270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24"/>
    </row>
    <row r="293" spans="1:35" ht="14.25" customHeight="1" x14ac:dyDescent="0.25">
      <c r="A293" s="30"/>
      <c r="B293" s="15"/>
      <c r="C293" s="262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25"/>
    </row>
    <row r="294" spans="1:35" ht="19.5" customHeight="1" x14ac:dyDescent="0.25">
      <c r="A294" s="244"/>
      <c r="B294" s="243"/>
      <c r="C294" s="243"/>
      <c r="D294" s="243"/>
      <c r="E294" s="243"/>
      <c r="F294" s="243"/>
      <c r="G294" s="243"/>
      <c r="H294" s="243"/>
      <c r="I294" s="243"/>
      <c r="J294" s="243"/>
      <c r="K294" s="243"/>
      <c r="L294" s="243"/>
      <c r="M294" s="243"/>
      <c r="N294" s="243"/>
      <c r="O294" s="243"/>
      <c r="P294" s="243"/>
      <c r="Q294" s="243"/>
      <c r="R294" s="243"/>
      <c r="S294" s="243"/>
      <c r="T294" s="243"/>
      <c r="U294" s="243"/>
      <c r="V294" s="243"/>
      <c r="W294" s="243"/>
      <c r="X294" s="243"/>
      <c r="Y294" s="243"/>
      <c r="Z294" s="243"/>
      <c r="AA294" s="243"/>
      <c r="AB294" s="243"/>
      <c r="AC294" s="243"/>
      <c r="AD294" s="243"/>
      <c r="AE294" s="243"/>
      <c r="AF294" s="243"/>
      <c r="AG294" s="243"/>
      <c r="AH294" s="244"/>
      <c r="AI294" s="245"/>
    </row>
    <row r="295" spans="1:35" ht="3.75" customHeight="1" x14ac:dyDescent="0.25">
      <c r="A295" s="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4"/>
      <c r="AI295" s="25"/>
    </row>
    <row r="296" spans="1:35" ht="14.25" customHeight="1" x14ac:dyDescent="0.25">
      <c r="A296" s="2"/>
      <c r="B296" s="4"/>
      <c r="C296" s="349" t="s">
        <v>688</v>
      </c>
      <c r="D296" s="349"/>
      <c r="E296" s="349"/>
      <c r="F296" s="349"/>
      <c r="G296" s="349"/>
      <c r="H296" s="349"/>
      <c r="I296" s="349"/>
      <c r="J296" s="349"/>
      <c r="K296" s="349"/>
      <c r="L296" s="349"/>
      <c r="M296" s="349"/>
      <c r="N296" s="349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25"/>
    </row>
    <row r="297" spans="1:35" ht="12.95" customHeight="1" x14ac:dyDescent="0.25">
      <c r="A297" s="67"/>
      <c r="B297" s="170" t="s">
        <v>491</v>
      </c>
      <c r="C297" s="261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59"/>
    </row>
    <row r="298" spans="1:35" ht="5.0999999999999996" customHeight="1" x14ac:dyDescent="0.25">
      <c r="A298" s="2"/>
      <c r="B298" s="167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25"/>
    </row>
    <row r="299" spans="1:35" ht="12.95" customHeight="1" x14ac:dyDescent="0.25">
      <c r="A299" s="67"/>
      <c r="B299" s="170" t="s">
        <v>492</v>
      </c>
      <c r="C299" s="261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59"/>
    </row>
    <row r="300" spans="1:35" ht="5.0999999999999996" customHeight="1" x14ac:dyDescent="0.25">
      <c r="A300" s="2"/>
      <c r="B300" s="167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25"/>
    </row>
    <row r="301" spans="1:35" ht="12.95" customHeight="1" x14ac:dyDescent="0.25">
      <c r="A301" s="80"/>
      <c r="B301" s="179" t="s">
        <v>546</v>
      </c>
      <c r="C301" s="263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59"/>
    </row>
    <row r="302" spans="1:35" ht="12.95" customHeight="1" x14ac:dyDescent="0.25">
      <c r="A302" s="81"/>
      <c r="B302" s="180" t="s">
        <v>547</v>
      </c>
      <c r="C302" s="279"/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  <c r="AD302" s="82"/>
      <c r="AE302" s="82"/>
      <c r="AF302" s="82"/>
      <c r="AG302" s="82"/>
      <c r="AH302" s="82"/>
      <c r="AI302" s="59"/>
    </row>
    <row r="303" spans="1:35" ht="5.0999999999999996" customHeight="1" x14ac:dyDescent="0.25">
      <c r="A303" s="2"/>
      <c r="B303" s="4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25"/>
    </row>
    <row r="304" spans="1:35" ht="14.25" customHeight="1" x14ac:dyDescent="0.25">
      <c r="A304" s="2"/>
      <c r="B304" s="64" t="s">
        <v>157</v>
      </c>
      <c r="C304" s="311"/>
      <c r="D304" s="311"/>
      <c r="E304" s="311"/>
      <c r="F304" s="311"/>
      <c r="G304" s="311"/>
      <c r="H304" s="311"/>
      <c r="I304" s="311"/>
      <c r="J304" s="311"/>
      <c r="K304" s="311"/>
      <c r="L304" s="311"/>
      <c r="M304" s="311"/>
      <c r="N304" s="311"/>
      <c r="O304" s="311"/>
      <c r="P304" s="311"/>
      <c r="Q304" s="311"/>
      <c r="R304" s="17"/>
      <c r="S304" s="64" t="s">
        <v>179</v>
      </c>
      <c r="T304" s="294"/>
      <c r="U304" s="294"/>
      <c r="V304" s="294"/>
      <c r="W304" s="294"/>
      <c r="X304" s="294"/>
      <c r="Y304" s="294"/>
      <c r="Z304" s="294"/>
      <c r="AA304" s="294"/>
      <c r="AB304" s="294"/>
      <c r="AC304" s="294"/>
      <c r="AD304" s="294"/>
      <c r="AE304" s="294"/>
      <c r="AF304" s="294"/>
      <c r="AG304" s="294"/>
      <c r="AH304" s="295"/>
      <c r="AI304" s="163" t="s">
        <v>545</v>
      </c>
    </row>
    <row r="305" spans="1:35" ht="5.0999999999999996" customHeight="1" x14ac:dyDescent="0.25">
      <c r="A305" s="2"/>
      <c r="B305" s="34"/>
      <c r="C305" s="276"/>
      <c r="D305" s="239"/>
      <c r="E305" s="239"/>
      <c r="F305" s="239"/>
      <c r="G305" s="239"/>
      <c r="H305" s="239"/>
      <c r="I305" s="239"/>
      <c r="J305" s="239"/>
      <c r="K305" s="239"/>
      <c r="L305" s="240"/>
      <c r="M305" s="240"/>
      <c r="N305" s="240"/>
      <c r="O305" s="240"/>
      <c r="P305" s="240"/>
      <c r="Q305" s="240"/>
      <c r="R305" s="17"/>
      <c r="S305" s="17"/>
      <c r="T305" s="240"/>
      <c r="U305" s="240"/>
      <c r="V305" s="240"/>
      <c r="W305" s="240"/>
      <c r="X305" s="240"/>
      <c r="Y305" s="240"/>
      <c r="Z305" s="240"/>
      <c r="AA305" s="240"/>
      <c r="AB305" s="240"/>
      <c r="AC305" s="240"/>
      <c r="AD305" s="240"/>
      <c r="AE305" s="240"/>
      <c r="AF305" s="239"/>
      <c r="AG305" s="240"/>
      <c r="AH305" s="241"/>
      <c r="AI305" s="25"/>
    </row>
    <row r="306" spans="1:35" ht="14.25" customHeight="1" x14ac:dyDescent="0.25">
      <c r="A306" s="2"/>
      <c r="B306" s="64" t="s">
        <v>158</v>
      </c>
      <c r="C306" s="311"/>
      <c r="D306" s="311"/>
      <c r="E306" s="311"/>
      <c r="F306" s="311"/>
      <c r="G306" s="311"/>
      <c r="H306" s="311"/>
      <c r="I306" s="311"/>
      <c r="J306" s="311"/>
      <c r="K306" s="311"/>
      <c r="L306" s="311"/>
      <c r="M306" s="311"/>
      <c r="N306" s="311"/>
      <c r="O306" s="311"/>
      <c r="P306" s="311"/>
      <c r="Q306" s="311"/>
      <c r="R306" s="17"/>
      <c r="S306" s="64" t="s">
        <v>180</v>
      </c>
      <c r="T306" s="318"/>
      <c r="U306" s="318"/>
      <c r="V306" s="318"/>
      <c r="W306" s="318"/>
      <c r="X306" s="318"/>
      <c r="Y306" s="318"/>
      <c r="Z306" s="318"/>
      <c r="AA306" s="318"/>
      <c r="AB306" s="318"/>
      <c r="AC306" s="318"/>
      <c r="AD306" s="318"/>
      <c r="AE306" s="318"/>
      <c r="AF306" s="318"/>
      <c r="AG306" s="318"/>
      <c r="AH306" s="295"/>
      <c r="AI306" s="25"/>
    </row>
    <row r="307" spans="1:35" ht="5.0999999999999996" customHeight="1" x14ac:dyDescent="0.25">
      <c r="A307" s="2"/>
      <c r="B307" s="34"/>
      <c r="C307" s="276"/>
      <c r="D307" s="239"/>
      <c r="E307" s="239"/>
      <c r="F307" s="239"/>
      <c r="G307" s="239"/>
      <c r="H307" s="239"/>
      <c r="I307" s="239"/>
      <c r="J307" s="239"/>
      <c r="K307" s="239"/>
      <c r="L307" s="240"/>
      <c r="M307" s="240"/>
      <c r="N307" s="240"/>
      <c r="O307" s="240"/>
      <c r="P307" s="240"/>
      <c r="Q307" s="240"/>
      <c r="R307" s="17"/>
      <c r="S307" s="17"/>
      <c r="T307" s="240"/>
      <c r="U307" s="240"/>
      <c r="V307" s="240"/>
      <c r="W307" s="240"/>
      <c r="X307" s="240"/>
      <c r="Y307" s="240"/>
      <c r="Z307" s="240"/>
      <c r="AA307" s="240"/>
      <c r="AB307" s="240"/>
      <c r="AC307" s="240"/>
      <c r="AD307" s="240"/>
      <c r="AE307" s="240"/>
      <c r="AF307" s="239"/>
      <c r="AG307" s="240"/>
      <c r="AH307" s="241"/>
      <c r="AI307" s="25"/>
    </row>
    <row r="308" spans="1:35" ht="14.25" customHeight="1" x14ac:dyDescent="0.25">
      <c r="A308" s="29"/>
      <c r="B308" s="64" t="s">
        <v>159</v>
      </c>
      <c r="C308" s="311"/>
      <c r="D308" s="311"/>
      <c r="E308" s="311"/>
      <c r="F308" s="311"/>
      <c r="G308" s="311"/>
      <c r="H308" s="311"/>
      <c r="I308" s="311"/>
      <c r="J308" s="311"/>
      <c r="K308" s="311"/>
      <c r="L308" s="311"/>
      <c r="M308" s="311"/>
      <c r="N308" s="311"/>
      <c r="O308" s="311"/>
      <c r="P308" s="311"/>
      <c r="Q308" s="311"/>
      <c r="R308" s="17"/>
      <c r="S308" s="64" t="s">
        <v>181</v>
      </c>
      <c r="T308" s="318"/>
      <c r="U308" s="318"/>
      <c r="V308" s="318"/>
      <c r="W308" s="318"/>
      <c r="X308" s="318"/>
      <c r="Y308" s="318"/>
      <c r="Z308" s="318"/>
      <c r="AA308" s="318"/>
      <c r="AB308" s="318"/>
      <c r="AC308" s="318"/>
      <c r="AD308" s="318"/>
      <c r="AE308" s="318"/>
      <c r="AF308" s="318"/>
      <c r="AG308" s="318"/>
      <c r="AH308" s="295"/>
      <c r="AI308" s="25"/>
    </row>
    <row r="309" spans="1:35" ht="5.0999999999999996" customHeight="1" x14ac:dyDescent="0.25">
      <c r="A309" s="2"/>
      <c r="B309" s="34"/>
      <c r="C309" s="276"/>
      <c r="D309" s="239"/>
      <c r="E309" s="239"/>
      <c r="F309" s="239"/>
      <c r="G309" s="239"/>
      <c r="H309" s="239"/>
      <c r="I309" s="239"/>
      <c r="J309" s="239"/>
      <c r="K309" s="239"/>
      <c r="L309" s="240"/>
      <c r="M309" s="240"/>
      <c r="N309" s="240"/>
      <c r="O309" s="240"/>
      <c r="P309" s="240"/>
      <c r="Q309" s="240"/>
      <c r="R309" s="17"/>
      <c r="S309" s="17"/>
      <c r="T309" s="240"/>
      <c r="U309" s="240"/>
      <c r="V309" s="240"/>
      <c r="W309" s="240"/>
      <c r="X309" s="240"/>
      <c r="Y309" s="240"/>
      <c r="Z309" s="240"/>
      <c r="AA309" s="240"/>
      <c r="AB309" s="240"/>
      <c r="AC309" s="240"/>
      <c r="AD309" s="240"/>
      <c r="AE309" s="240"/>
      <c r="AF309" s="239"/>
      <c r="AG309" s="240"/>
      <c r="AH309" s="241"/>
      <c r="AI309" s="25"/>
    </row>
    <row r="310" spans="1:35" ht="14.25" customHeight="1" x14ac:dyDescent="0.25">
      <c r="A310" s="2"/>
      <c r="B310" s="64" t="s">
        <v>177</v>
      </c>
      <c r="C310" s="311"/>
      <c r="D310" s="311"/>
      <c r="E310" s="311"/>
      <c r="F310" s="311"/>
      <c r="G310" s="311"/>
      <c r="H310" s="311"/>
      <c r="I310" s="311"/>
      <c r="J310" s="311"/>
      <c r="K310" s="311"/>
      <c r="L310" s="311"/>
      <c r="M310" s="311"/>
      <c r="N310" s="311"/>
      <c r="O310" s="311"/>
      <c r="P310" s="311"/>
      <c r="Q310" s="311"/>
      <c r="R310" s="17"/>
      <c r="S310" s="64" t="s">
        <v>182</v>
      </c>
      <c r="T310" s="318"/>
      <c r="U310" s="318"/>
      <c r="V310" s="318"/>
      <c r="W310" s="318"/>
      <c r="X310" s="318"/>
      <c r="Y310" s="318"/>
      <c r="Z310" s="318"/>
      <c r="AA310" s="318"/>
      <c r="AB310" s="318"/>
      <c r="AC310" s="318"/>
      <c r="AD310" s="318"/>
      <c r="AE310" s="318"/>
      <c r="AF310" s="318"/>
      <c r="AG310" s="318"/>
      <c r="AH310" s="295"/>
      <c r="AI310" s="25"/>
    </row>
    <row r="311" spans="1:35" ht="5.0999999999999996" customHeight="1" x14ac:dyDescent="0.25">
      <c r="A311" s="2"/>
      <c r="B311" s="34"/>
      <c r="C311" s="276"/>
      <c r="D311" s="239"/>
      <c r="E311" s="239"/>
      <c r="F311" s="239"/>
      <c r="G311" s="239"/>
      <c r="H311" s="239"/>
      <c r="I311" s="239"/>
      <c r="J311" s="239"/>
      <c r="K311" s="239"/>
      <c r="L311" s="240"/>
      <c r="M311" s="240"/>
      <c r="N311" s="240"/>
      <c r="O311" s="240"/>
      <c r="P311" s="240"/>
      <c r="Q311" s="240"/>
      <c r="R311" s="16"/>
      <c r="S311" s="16"/>
      <c r="T311" s="241"/>
      <c r="U311" s="241"/>
      <c r="V311" s="241"/>
      <c r="W311" s="241"/>
      <c r="X311" s="241"/>
      <c r="Y311" s="241"/>
      <c r="Z311" s="241"/>
      <c r="AA311" s="241"/>
      <c r="AB311" s="241"/>
      <c r="AC311" s="241"/>
      <c r="AD311" s="241"/>
      <c r="AE311" s="241"/>
      <c r="AF311" s="239"/>
      <c r="AG311" s="240"/>
      <c r="AH311" s="241"/>
      <c r="AI311" s="25"/>
    </row>
    <row r="312" spans="1:35" ht="14.25" customHeight="1" x14ac:dyDescent="0.25">
      <c r="A312" s="29"/>
      <c r="B312" s="64" t="s">
        <v>178</v>
      </c>
      <c r="C312" s="311"/>
      <c r="D312" s="311"/>
      <c r="E312" s="311"/>
      <c r="F312" s="311"/>
      <c r="G312" s="311"/>
      <c r="H312" s="311"/>
      <c r="I312" s="311"/>
      <c r="J312" s="311"/>
      <c r="K312" s="311"/>
      <c r="L312" s="311"/>
      <c r="M312" s="311"/>
      <c r="N312" s="311"/>
      <c r="O312" s="311"/>
      <c r="P312" s="311"/>
      <c r="Q312" s="311"/>
      <c r="R312" s="17"/>
      <c r="S312" s="64" t="s">
        <v>208</v>
      </c>
      <c r="T312" s="318"/>
      <c r="U312" s="318"/>
      <c r="V312" s="318"/>
      <c r="W312" s="318"/>
      <c r="X312" s="318"/>
      <c r="Y312" s="318"/>
      <c r="Z312" s="318"/>
      <c r="AA312" s="318"/>
      <c r="AB312" s="318"/>
      <c r="AC312" s="318"/>
      <c r="AD312" s="318"/>
      <c r="AE312" s="318"/>
      <c r="AF312" s="318"/>
      <c r="AG312" s="318"/>
      <c r="AH312" s="295"/>
      <c r="AI312" s="25"/>
    </row>
    <row r="313" spans="1:35" ht="5.25" customHeight="1" x14ac:dyDescent="0.25">
      <c r="A313" s="2"/>
      <c r="B313" s="4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25"/>
    </row>
    <row r="314" spans="1:35" ht="14.25" customHeight="1" x14ac:dyDescent="0.25">
      <c r="A314" s="72"/>
      <c r="B314" s="46" t="s">
        <v>25</v>
      </c>
      <c r="C314" s="259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25"/>
    </row>
    <row r="315" spans="1:35" ht="12.95" customHeight="1" x14ac:dyDescent="0.25">
      <c r="A315" s="81"/>
      <c r="B315" s="181" t="s">
        <v>702</v>
      </c>
      <c r="C315" s="279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59"/>
    </row>
    <row r="316" spans="1:35" ht="12.95" customHeight="1" x14ac:dyDescent="0.25">
      <c r="A316" s="32"/>
      <c r="B316" s="172" t="s">
        <v>703</v>
      </c>
      <c r="C316" s="265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59"/>
    </row>
    <row r="317" spans="1:35" ht="14.25" customHeight="1" x14ac:dyDescent="0.25">
      <c r="A317" s="2"/>
      <c r="B317" s="4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25"/>
    </row>
    <row r="318" spans="1:35" ht="14.25" customHeight="1" x14ac:dyDescent="0.25">
      <c r="A318" s="2"/>
      <c r="B318" s="4"/>
      <c r="C318" s="55"/>
      <c r="D318" s="175" t="s">
        <v>504</v>
      </c>
      <c r="E318" s="55"/>
      <c r="F318" s="55"/>
      <c r="G318" s="55"/>
      <c r="H318" s="55"/>
      <c r="I318" s="55"/>
      <c r="J318" s="55"/>
      <c r="K318" s="55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25"/>
    </row>
    <row r="319" spans="1:35" ht="14.25" customHeight="1" x14ac:dyDescent="0.25">
      <c r="A319" s="2"/>
      <c r="B319" s="4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16"/>
      <c r="O319" s="16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25"/>
    </row>
    <row r="320" spans="1:35" ht="14.25" customHeight="1" x14ac:dyDescent="0.25">
      <c r="A320" s="2"/>
      <c r="B320" s="4"/>
      <c r="C320" s="3"/>
      <c r="D320" s="44"/>
      <c r="E320" s="55"/>
      <c r="F320" s="55"/>
      <c r="G320" s="55"/>
      <c r="H320" s="55"/>
      <c r="I320" s="3"/>
      <c r="J320" s="3"/>
      <c r="K320" s="3"/>
      <c r="L320" s="3"/>
      <c r="M320" s="3"/>
      <c r="N320" s="3"/>
      <c r="O320" s="3"/>
      <c r="P320" s="3"/>
      <c r="Q320" s="3"/>
      <c r="R320" s="55"/>
      <c r="S320" s="55"/>
      <c r="T320" s="55"/>
      <c r="U320" s="55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25"/>
    </row>
    <row r="321" spans="1:35" ht="14.25" customHeight="1" x14ac:dyDescent="0.25">
      <c r="A321" s="2"/>
      <c r="B321" s="4"/>
      <c r="C321" s="3"/>
      <c r="D321" s="44"/>
      <c r="E321" s="55"/>
      <c r="F321" s="55"/>
      <c r="G321" s="55"/>
      <c r="H321" s="55"/>
      <c r="I321" s="3"/>
      <c r="J321" s="3"/>
      <c r="K321" s="3"/>
      <c r="L321" s="3"/>
      <c r="M321" s="3"/>
      <c r="N321" s="3"/>
      <c r="O321" s="3"/>
      <c r="P321" s="3"/>
      <c r="Q321" s="3"/>
      <c r="R321" s="55"/>
      <c r="S321" s="55"/>
      <c r="T321" s="55"/>
      <c r="U321" s="55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25"/>
    </row>
    <row r="322" spans="1:35" ht="14.25" customHeight="1" x14ac:dyDescent="0.25">
      <c r="A322" s="2"/>
      <c r="B322" s="4"/>
      <c r="C322" s="3"/>
      <c r="D322" s="44"/>
      <c r="E322" s="55"/>
      <c r="F322" s="55"/>
      <c r="G322" s="55"/>
      <c r="H322" s="55"/>
      <c r="I322" s="3"/>
      <c r="J322" s="3"/>
      <c r="K322" s="3"/>
      <c r="L322" s="3"/>
      <c r="M322" s="3"/>
      <c r="N322" s="3"/>
      <c r="O322" s="3"/>
      <c r="P322" s="3"/>
      <c r="AI322" s="25"/>
    </row>
    <row r="323" spans="1:35" ht="14.25" customHeight="1" x14ac:dyDescent="0.25">
      <c r="A323" s="2"/>
      <c r="B323" s="4"/>
      <c r="C323" s="3"/>
      <c r="D323" s="44"/>
      <c r="E323" s="55"/>
      <c r="F323" s="55"/>
      <c r="G323" s="55"/>
      <c r="H323" s="55"/>
      <c r="I323" s="3"/>
      <c r="J323" s="3"/>
      <c r="K323" s="3"/>
      <c r="L323" s="3"/>
      <c r="M323" s="3"/>
      <c r="N323" s="3"/>
      <c r="O323" s="3"/>
      <c r="P323" s="3"/>
      <c r="Q323" s="9"/>
      <c r="R323" s="9"/>
      <c r="S323" s="284"/>
      <c r="T323" s="284"/>
      <c r="U323" s="284"/>
      <c r="V323" s="284"/>
      <c r="W323" s="284"/>
      <c r="X323" s="284"/>
      <c r="Y323" s="284"/>
      <c r="Z323" s="284"/>
      <c r="AA323" s="284"/>
      <c r="AB323" s="284"/>
      <c r="AC323" s="284"/>
      <c r="AD323" s="284"/>
      <c r="AE323" s="284"/>
      <c r="AF323" s="284"/>
      <c r="AG323" s="284"/>
      <c r="AH323" s="165"/>
      <c r="AI323" s="25"/>
    </row>
    <row r="324" spans="1:35" ht="14.25" customHeight="1" x14ac:dyDescent="0.25">
      <c r="A324" s="2"/>
      <c r="B324" s="4"/>
      <c r="C324" s="3"/>
      <c r="D324" s="44"/>
      <c r="E324" s="55"/>
      <c r="F324" s="55"/>
      <c r="G324" s="55"/>
      <c r="H324" s="55"/>
      <c r="I324" s="3"/>
      <c r="J324" s="3"/>
      <c r="K324" s="3"/>
      <c r="L324" s="3"/>
      <c r="M324" s="3"/>
      <c r="N324" s="3"/>
      <c r="O324" s="3"/>
      <c r="P324" s="3"/>
      <c r="Q324" s="3"/>
      <c r="R324" s="55"/>
      <c r="S324" s="55"/>
      <c r="T324" s="55"/>
      <c r="U324" s="55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25"/>
    </row>
    <row r="325" spans="1:35" ht="14.25" customHeight="1" x14ac:dyDescent="0.25">
      <c r="A325" s="2"/>
      <c r="B325" s="4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25"/>
    </row>
    <row r="326" spans="1:35" ht="7.5" customHeight="1" x14ac:dyDescent="0.25">
      <c r="A326" s="2"/>
      <c r="B326" s="4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25"/>
    </row>
    <row r="327" spans="1:35" ht="14.25" customHeight="1" x14ac:dyDescent="0.25">
      <c r="A327" s="72"/>
      <c r="B327" s="46" t="s">
        <v>26</v>
      </c>
      <c r="C327" s="259"/>
      <c r="D327" s="46"/>
      <c r="E327" s="46"/>
      <c r="F327" s="46"/>
      <c r="G327" s="46"/>
      <c r="H327" s="46"/>
      <c r="I327" s="46"/>
      <c r="J327" s="46"/>
      <c r="K327" s="46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25"/>
    </row>
    <row r="328" spans="1:35" ht="12.95" customHeight="1" x14ac:dyDescent="0.25">
      <c r="A328" s="32"/>
      <c r="B328" s="180" t="s">
        <v>493</v>
      </c>
      <c r="C328" s="279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59"/>
    </row>
    <row r="329" spans="1:35" ht="12.95" customHeight="1" x14ac:dyDescent="0.25">
      <c r="A329" s="67"/>
      <c r="B329" s="175" t="s">
        <v>796</v>
      </c>
      <c r="C329" s="261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  <c r="AD329" s="73"/>
      <c r="AE329" s="73"/>
      <c r="AF329" s="73"/>
      <c r="AG329" s="73"/>
      <c r="AH329" s="73"/>
      <c r="AI329" s="59"/>
    </row>
    <row r="330" spans="1:35" ht="5.0999999999999996" customHeight="1" x14ac:dyDescent="0.25">
      <c r="A330" s="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4"/>
      <c r="AI330" s="25"/>
    </row>
    <row r="331" spans="1:35" ht="12.95" customHeight="1" x14ac:dyDescent="0.25">
      <c r="A331" s="66"/>
      <c r="B331" s="40"/>
      <c r="C331" s="21" t="s">
        <v>241</v>
      </c>
      <c r="D331" s="82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57"/>
    </row>
    <row r="332" spans="1:35" ht="8.1" customHeight="1" x14ac:dyDescent="0.25">
      <c r="A332" s="2"/>
      <c r="B332" s="4"/>
      <c r="C332" s="3"/>
      <c r="D332" s="4"/>
      <c r="E332" s="3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25"/>
    </row>
    <row r="333" spans="1:35" ht="14.25" customHeight="1" x14ac:dyDescent="0.25">
      <c r="A333" s="2"/>
      <c r="B333" s="4"/>
      <c r="C333" s="3"/>
      <c r="G333" s="3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25"/>
    </row>
    <row r="334" spans="1:35" ht="14.25" customHeight="1" x14ac:dyDescent="0.25">
      <c r="A334" s="2"/>
      <c r="B334" s="4"/>
      <c r="C334" s="3"/>
      <c r="G334" s="3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25"/>
    </row>
    <row r="335" spans="1:35" ht="14.25" customHeight="1" x14ac:dyDescent="0.25">
      <c r="A335" s="2"/>
      <c r="B335" s="4"/>
      <c r="F335" s="312"/>
      <c r="G335" s="312"/>
      <c r="H335" s="312"/>
      <c r="I335" s="312"/>
      <c r="J335" s="312"/>
      <c r="K335" s="312"/>
      <c r="L335" s="312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B335" s="4"/>
      <c r="AC335" s="4"/>
      <c r="AD335" s="4"/>
      <c r="AE335" s="4"/>
      <c r="AF335" s="4"/>
      <c r="AG335" s="4"/>
      <c r="AH335" s="4"/>
      <c r="AI335" s="25"/>
    </row>
    <row r="336" spans="1:35" ht="14.25" customHeight="1" x14ac:dyDescent="0.25">
      <c r="A336" s="2"/>
      <c r="B336" s="4"/>
      <c r="D336" s="4"/>
      <c r="E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B336" s="4"/>
      <c r="AC336" s="4"/>
      <c r="AD336" s="4"/>
      <c r="AE336" s="4"/>
      <c r="AF336" s="4"/>
      <c r="AG336" s="4"/>
      <c r="AH336" s="4"/>
      <c r="AI336" s="25"/>
    </row>
    <row r="337" spans="1:35" ht="14.25" customHeight="1" x14ac:dyDescent="0.25">
      <c r="A337" s="2"/>
      <c r="B337" s="4"/>
      <c r="C337" s="3"/>
      <c r="D337" s="4"/>
      <c r="E337" s="3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25"/>
    </row>
    <row r="338" spans="1:35" ht="14.25" customHeight="1" x14ac:dyDescent="0.25">
      <c r="A338" s="2"/>
      <c r="B338" s="4"/>
      <c r="C338" s="3"/>
      <c r="D338" s="4"/>
      <c r="E338" s="3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25"/>
    </row>
    <row r="339" spans="1:35" ht="14.25" customHeight="1" x14ac:dyDescent="0.25">
      <c r="A339" s="2"/>
      <c r="B339" s="4"/>
      <c r="C339" s="3"/>
      <c r="D339" s="4"/>
      <c r="E339" s="34"/>
      <c r="F339" s="4"/>
      <c r="G339" s="4"/>
      <c r="H339" s="4"/>
      <c r="I339" s="4"/>
      <c r="J339" s="4"/>
      <c r="K339" s="4"/>
      <c r="L339" s="4"/>
      <c r="M339" s="55"/>
      <c r="P339" s="165"/>
      <c r="Q339" s="284"/>
      <c r="R339" s="284"/>
      <c r="S339" s="284"/>
      <c r="T339" s="284"/>
      <c r="U339" s="284"/>
      <c r="V339" s="284"/>
      <c r="W339" s="284"/>
      <c r="X339" s="284"/>
      <c r="Y339" s="284"/>
      <c r="Z339" s="284"/>
      <c r="AA339" s="284"/>
      <c r="AB339" s="284"/>
      <c r="AC339" s="284"/>
      <c r="AD339" s="284"/>
      <c r="AE339" s="284"/>
      <c r="AF339" s="284"/>
      <c r="AG339" s="284"/>
      <c r="AI339" s="25"/>
    </row>
    <row r="340" spans="1:35" ht="14.25" customHeight="1" x14ac:dyDescent="0.25">
      <c r="A340" s="2"/>
      <c r="B340" s="4"/>
      <c r="C340" s="3"/>
      <c r="D340" s="4"/>
      <c r="E340" s="3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25"/>
    </row>
    <row r="341" spans="1:35" ht="13.5" customHeight="1" x14ac:dyDescent="0.25">
      <c r="A341" s="2"/>
      <c r="B341" s="4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25"/>
    </row>
    <row r="342" spans="1:35" ht="14.25" customHeight="1" x14ac:dyDescent="0.25">
      <c r="A342" s="72"/>
      <c r="B342" s="46" t="s">
        <v>27</v>
      </c>
      <c r="C342" s="259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25"/>
    </row>
    <row r="343" spans="1:35" ht="12.95" customHeight="1" x14ac:dyDescent="0.25">
      <c r="A343" s="80"/>
      <c r="B343" s="182" t="s">
        <v>505</v>
      </c>
      <c r="C343" s="263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59"/>
    </row>
    <row r="344" spans="1:35" ht="12.95" customHeight="1" x14ac:dyDescent="0.25">
      <c r="A344" s="32"/>
      <c r="B344" s="182" t="s">
        <v>506</v>
      </c>
      <c r="C344" s="265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59"/>
    </row>
    <row r="345" spans="1:35" ht="3" customHeight="1" x14ac:dyDescent="0.25">
      <c r="A345" s="2"/>
      <c r="B345" s="16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4"/>
      <c r="AI345" s="25"/>
    </row>
    <row r="346" spans="1:35" ht="11.25" customHeight="1" x14ac:dyDescent="0.25">
      <c r="A346" s="74"/>
      <c r="B346" s="175" t="s">
        <v>796</v>
      </c>
      <c r="C346" s="115"/>
      <c r="D346" s="75"/>
      <c r="E346" s="75"/>
      <c r="F346" s="75"/>
      <c r="G346" s="75"/>
      <c r="H346" s="75"/>
      <c r="I346" s="75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  <c r="AB346" s="62"/>
      <c r="AC346" s="62"/>
      <c r="AD346" s="62"/>
      <c r="AE346" s="62"/>
      <c r="AF346" s="62"/>
      <c r="AG346" s="62"/>
      <c r="AH346" s="62"/>
      <c r="AI346" s="59"/>
    </row>
    <row r="347" spans="1:35" ht="3" customHeight="1" x14ac:dyDescent="0.25">
      <c r="A347" s="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4"/>
      <c r="AI347" s="25"/>
    </row>
    <row r="348" spans="1:35" ht="12.95" customHeight="1" x14ac:dyDescent="0.25">
      <c r="A348" s="66"/>
      <c r="B348" s="13"/>
      <c r="C348" s="21" t="s">
        <v>241</v>
      </c>
      <c r="D348" s="13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57"/>
    </row>
    <row r="349" spans="1:35" ht="8.1" customHeight="1" x14ac:dyDescent="0.25">
      <c r="A349" s="2"/>
      <c r="B349" s="4"/>
      <c r="C349" s="3"/>
      <c r="D349" s="4"/>
      <c r="E349" s="3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25"/>
    </row>
    <row r="350" spans="1:35" ht="14.25" customHeight="1" x14ac:dyDescent="0.25">
      <c r="A350" s="2"/>
      <c r="B350" s="4"/>
      <c r="C350" s="3"/>
      <c r="D350" s="4"/>
      <c r="E350" s="3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25"/>
    </row>
    <row r="351" spans="1:35" ht="14.25" customHeight="1" x14ac:dyDescent="0.25">
      <c r="A351" s="2"/>
      <c r="B351" s="4"/>
      <c r="C351" s="3"/>
      <c r="D351" s="4"/>
      <c r="E351" s="3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25"/>
    </row>
    <row r="352" spans="1:35" ht="14.25" customHeight="1" x14ac:dyDescent="0.25">
      <c r="A352" s="2"/>
      <c r="B352" s="4"/>
      <c r="C352" s="3"/>
      <c r="D352" s="4"/>
      <c r="E352" s="3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25"/>
    </row>
    <row r="353" spans="1:35" ht="14.25" customHeight="1" x14ac:dyDescent="0.25">
      <c r="A353" s="2"/>
      <c r="B353" s="4"/>
      <c r="C353" s="3"/>
      <c r="D353" s="4"/>
      <c r="E353" s="3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25"/>
    </row>
    <row r="354" spans="1:35" ht="14.25" customHeight="1" x14ac:dyDescent="0.25">
      <c r="A354" s="2"/>
      <c r="B354" s="4"/>
      <c r="C354" s="3"/>
      <c r="D354" s="4"/>
      <c r="E354" s="3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25"/>
    </row>
    <row r="355" spans="1:35" ht="14.25" customHeight="1" x14ac:dyDescent="0.25">
      <c r="A355" s="2"/>
      <c r="B355" s="4"/>
      <c r="C355" s="3"/>
      <c r="D355" s="4"/>
      <c r="E355" s="3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25"/>
    </row>
    <row r="356" spans="1:35" ht="14.25" customHeight="1" x14ac:dyDescent="0.25">
      <c r="A356" s="2"/>
      <c r="B356" s="4"/>
      <c r="C356" s="3"/>
      <c r="D356" s="4"/>
      <c r="E356" s="34"/>
      <c r="F356" s="4"/>
      <c r="G356" s="4"/>
      <c r="H356" s="4"/>
      <c r="I356" s="4"/>
      <c r="J356" s="4"/>
      <c r="K356" s="4"/>
      <c r="L356" s="4"/>
      <c r="M356" s="55"/>
      <c r="N356" s="55"/>
      <c r="O356" s="165"/>
      <c r="Q356" s="165"/>
      <c r="R356" s="284"/>
      <c r="S356" s="284"/>
      <c r="T356" s="284"/>
      <c r="U356" s="284"/>
      <c r="V356" s="284"/>
      <c r="W356" s="284"/>
      <c r="X356" s="284"/>
      <c r="Y356" s="284"/>
      <c r="Z356" s="284"/>
      <c r="AA356" s="284"/>
      <c r="AB356" s="284"/>
      <c r="AC356" s="284"/>
      <c r="AD356" s="284"/>
      <c r="AE356" s="284"/>
      <c r="AF356" s="284"/>
      <c r="AG356" s="284"/>
      <c r="AH356" s="165"/>
      <c r="AI356" s="25"/>
    </row>
    <row r="357" spans="1:35" ht="12.75" customHeight="1" x14ac:dyDescent="0.25">
      <c r="A357" s="2"/>
      <c r="B357" s="4"/>
      <c r="C357" s="3"/>
      <c r="D357" s="4"/>
      <c r="E357" s="3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25"/>
    </row>
    <row r="358" spans="1:35" ht="10.5" customHeight="1" thickBot="1" x14ac:dyDescent="0.3">
      <c r="A358" s="58"/>
      <c r="B358" s="23"/>
      <c r="C358" s="278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6"/>
    </row>
    <row r="359" spans="1:35" ht="3" customHeight="1" x14ac:dyDescent="0.25">
      <c r="A359" s="4"/>
      <c r="B359" s="4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16"/>
    </row>
    <row r="360" spans="1:35" ht="1.5" customHeight="1" thickBot="1" x14ac:dyDescent="0.3">
      <c r="A360" s="12"/>
      <c r="B360" s="12"/>
      <c r="C360" s="264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23"/>
    </row>
    <row r="361" spans="1:35" ht="14.25" customHeight="1" x14ac:dyDescent="0.25">
      <c r="A361" s="50"/>
      <c r="B361" s="51"/>
      <c r="C361" s="270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24"/>
    </row>
    <row r="362" spans="1:35" ht="4.5" customHeight="1" x14ac:dyDescent="0.25">
      <c r="A362" s="30"/>
      <c r="B362" s="15"/>
      <c r="C362" s="262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25"/>
    </row>
    <row r="363" spans="1:35" ht="6.75" customHeight="1" x14ac:dyDescent="0.25">
      <c r="A363" s="244"/>
      <c r="B363" s="243"/>
      <c r="C363" s="243"/>
      <c r="D363" s="243"/>
      <c r="E363" s="243"/>
      <c r="F363" s="243"/>
      <c r="G363" s="243"/>
      <c r="H363" s="243"/>
      <c r="I363" s="243"/>
      <c r="J363" s="243"/>
      <c r="K363" s="243"/>
      <c r="L363" s="243"/>
      <c r="M363" s="243"/>
      <c r="N363" s="243"/>
      <c r="O363" s="243"/>
      <c r="P363" s="243"/>
      <c r="Q363" s="243"/>
      <c r="R363" s="243"/>
      <c r="S363" s="243"/>
      <c r="T363" s="243"/>
      <c r="U363" s="243"/>
      <c r="V363" s="243"/>
      <c r="W363" s="243"/>
      <c r="X363" s="243"/>
      <c r="Y363" s="243"/>
      <c r="Z363" s="243"/>
      <c r="AA363" s="243"/>
      <c r="AB363" s="243"/>
      <c r="AC363" s="243"/>
      <c r="AD363" s="243"/>
      <c r="AE363" s="243"/>
      <c r="AF363" s="243"/>
      <c r="AG363" s="243"/>
      <c r="AH363" s="244"/>
      <c r="AI363" s="245"/>
    </row>
    <row r="364" spans="1:35" ht="6" customHeight="1" x14ac:dyDescent="0.25">
      <c r="A364" s="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4"/>
      <c r="AI364" s="25"/>
    </row>
    <row r="365" spans="1:35" ht="14.25" customHeight="1" x14ac:dyDescent="0.25">
      <c r="A365" s="83"/>
      <c r="B365" s="149"/>
      <c r="C365" s="303" t="s">
        <v>794</v>
      </c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4"/>
      <c r="AB365" s="4"/>
      <c r="AC365" s="4"/>
      <c r="AD365" s="4"/>
      <c r="AE365" s="4"/>
      <c r="AF365" s="4"/>
      <c r="AG365" s="4"/>
      <c r="AH365" s="4"/>
      <c r="AI365" s="25"/>
    </row>
    <row r="366" spans="1:35" ht="5.0999999999999996" customHeight="1" x14ac:dyDescent="0.25">
      <c r="A366" s="2"/>
      <c r="B366" s="4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25"/>
    </row>
    <row r="367" spans="1:35" ht="14.25" customHeight="1" x14ac:dyDescent="0.25">
      <c r="A367" s="2"/>
      <c r="B367" s="4"/>
      <c r="C367" s="19" t="s">
        <v>793</v>
      </c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21"/>
      <c r="Q367" s="313"/>
      <c r="R367" s="313"/>
      <c r="S367" s="313"/>
      <c r="T367" s="313"/>
      <c r="U367" s="313"/>
      <c r="V367" s="31"/>
      <c r="W367" s="31"/>
      <c r="X367" s="304"/>
      <c r="Y367" s="304"/>
      <c r="Z367" s="256"/>
      <c r="AA367" s="256"/>
      <c r="AB367" s="256"/>
      <c r="AC367" s="161"/>
      <c r="AD367" s="161"/>
      <c r="AE367" s="161"/>
      <c r="AF367" s="161"/>
      <c r="AG367" s="161"/>
      <c r="AH367" s="161"/>
      <c r="AI367" s="25"/>
    </row>
    <row r="368" spans="1:35" ht="5.0999999999999996" customHeight="1" x14ac:dyDescent="0.25">
      <c r="A368" s="2"/>
      <c r="B368" s="4"/>
      <c r="C368" s="280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05"/>
      <c r="Y368" s="305"/>
      <c r="Z368" s="4"/>
      <c r="AA368" s="4"/>
      <c r="AB368" s="4"/>
      <c r="AC368" s="4"/>
      <c r="AD368" s="4"/>
      <c r="AE368" s="4"/>
      <c r="AF368" s="4"/>
      <c r="AG368" s="4"/>
      <c r="AH368" s="4"/>
      <c r="AI368" s="25"/>
    </row>
    <row r="369" spans="1:35" ht="14.25" customHeight="1" x14ac:dyDescent="0.25">
      <c r="A369" s="2"/>
      <c r="B369" s="4"/>
      <c r="C369" s="19" t="s">
        <v>795</v>
      </c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307"/>
      <c r="T369" s="307"/>
      <c r="U369" s="308"/>
      <c r="V369" s="308"/>
      <c r="W369" s="308"/>
      <c r="X369" s="306"/>
      <c r="Y369" s="305"/>
      <c r="Z369" s="4"/>
      <c r="AA369" s="4"/>
      <c r="AB369" s="4"/>
      <c r="AC369" s="4"/>
      <c r="AD369" s="4"/>
      <c r="AE369" s="4"/>
      <c r="AF369" s="4"/>
      <c r="AG369" s="4"/>
      <c r="AH369" s="4"/>
      <c r="AI369" s="25"/>
    </row>
    <row r="370" spans="1:35" ht="3" customHeight="1" x14ac:dyDescent="0.25">
      <c r="A370" s="2"/>
      <c r="B370" s="4"/>
      <c r="C370" s="290"/>
      <c r="D370" s="290"/>
      <c r="E370" s="290"/>
      <c r="F370" s="290"/>
      <c r="G370" s="290"/>
      <c r="H370" s="290"/>
      <c r="I370" s="290"/>
      <c r="J370" s="290"/>
      <c r="K370" s="290"/>
      <c r="L370" s="290"/>
      <c r="M370" s="290"/>
      <c r="N370" s="290"/>
      <c r="O370" s="290"/>
      <c r="P370" s="290"/>
      <c r="Q370" s="290"/>
      <c r="R370" s="290"/>
      <c r="S370" s="64"/>
      <c r="T370" s="64"/>
      <c r="U370" s="64"/>
      <c r="V370" s="64"/>
      <c r="W370" s="309"/>
      <c r="X370" s="40"/>
      <c r="Y370" s="305"/>
      <c r="Z370" s="4"/>
      <c r="AA370" s="4"/>
      <c r="AB370" s="4"/>
      <c r="AC370" s="4"/>
      <c r="AD370" s="4"/>
      <c r="AE370" s="4"/>
      <c r="AF370" s="4"/>
      <c r="AG370" s="4"/>
      <c r="AH370" s="4"/>
      <c r="AI370" s="25"/>
    </row>
    <row r="371" spans="1:35" ht="14.25" customHeight="1" x14ac:dyDescent="0.25">
      <c r="A371" s="70"/>
      <c r="B371" s="3"/>
      <c r="C371" s="19" t="s">
        <v>790</v>
      </c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64"/>
      <c r="T371" s="307"/>
      <c r="U371" s="307"/>
      <c r="V371" s="307"/>
      <c r="W371" s="307"/>
      <c r="X371" s="40"/>
      <c r="Y371" s="40"/>
      <c r="Z371" s="285"/>
      <c r="AA371" s="282"/>
      <c r="AB371" s="282"/>
      <c r="AC371" s="282"/>
      <c r="AD371" s="282"/>
      <c r="AE371" s="3"/>
      <c r="AF371" s="3"/>
      <c r="AG371" s="3"/>
      <c r="AH371" s="3"/>
      <c r="AI371" s="25"/>
    </row>
    <row r="372" spans="1:35" ht="9" customHeight="1" x14ac:dyDescent="0.25">
      <c r="A372" s="70"/>
      <c r="B372" s="3"/>
      <c r="C372" s="257"/>
      <c r="D372" s="257"/>
      <c r="E372" s="257"/>
      <c r="F372" s="257"/>
      <c r="G372" s="257"/>
      <c r="H372" s="257"/>
      <c r="I372" s="257"/>
      <c r="J372" s="257"/>
      <c r="K372" s="257"/>
      <c r="L372" s="257"/>
      <c r="M372" s="257"/>
      <c r="N372" s="257"/>
      <c r="O372" s="257"/>
      <c r="P372" s="257"/>
      <c r="Q372" s="257"/>
      <c r="R372" s="257"/>
      <c r="S372" s="154"/>
      <c r="T372" s="154"/>
      <c r="U372" s="154"/>
      <c r="V372" s="154"/>
      <c r="W372" s="152"/>
      <c r="X372" s="152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16"/>
    </row>
    <row r="373" spans="1:35" ht="14.25" customHeight="1" x14ac:dyDescent="0.25">
      <c r="A373" s="144"/>
      <c r="B373" s="145" t="s">
        <v>5</v>
      </c>
      <c r="C373" s="145"/>
      <c r="D373" s="145"/>
      <c r="E373" s="145"/>
      <c r="F373" s="145"/>
      <c r="G373" s="145"/>
      <c r="H373" s="145"/>
      <c r="I373" s="145"/>
      <c r="J373" s="145"/>
      <c r="K373" s="145"/>
      <c r="L373" s="145"/>
      <c r="M373" s="145"/>
      <c r="N373" s="145"/>
      <c r="O373" s="145"/>
      <c r="P373" s="145"/>
      <c r="Q373" s="145"/>
      <c r="R373" s="145"/>
      <c r="S373" s="145"/>
      <c r="T373" s="145"/>
      <c r="U373" s="145"/>
      <c r="V373" s="145"/>
      <c r="W373" s="145"/>
      <c r="X373" s="145"/>
      <c r="Y373" s="145"/>
      <c r="Z373" s="145"/>
      <c r="AA373" s="145"/>
      <c r="AB373" s="145"/>
      <c r="AC373" s="145"/>
      <c r="AD373" s="145"/>
      <c r="AE373" s="145"/>
      <c r="AF373" s="146"/>
      <c r="AG373" s="146"/>
      <c r="AH373" s="146"/>
      <c r="AI373" s="146"/>
    </row>
    <row r="374" spans="1:35" ht="5.0999999999999996" customHeight="1" x14ac:dyDescent="0.25">
      <c r="A374" s="2"/>
      <c r="B374" s="4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25"/>
    </row>
    <row r="375" spans="1:35" ht="14.25" customHeight="1" x14ac:dyDescent="0.25">
      <c r="A375" s="39"/>
      <c r="B375" s="289" t="s">
        <v>31</v>
      </c>
      <c r="C375" s="280"/>
      <c r="D375" s="31"/>
      <c r="E375" s="31"/>
      <c r="F375" s="31"/>
      <c r="G375" s="31"/>
      <c r="H375" s="31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25"/>
    </row>
    <row r="376" spans="1:35" ht="5.0999999999999996" customHeight="1" x14ac:dyDescent="0.25">
      <c r="A376" s="2"/>
      <c r="B376" s="4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25"/>
    </row>
    <row r="377" spans="1:35" ht="14.25" customHeight="1" x14ac:dyDescent="0.25">
      <c r="A377" s="2"/>
      <c r="B377" s="4"/>
      <c r="C377" s="56"/>
      <c r="D377" s="18"/>
      <c r="E377" s="4"/>
      <c r="F377" s="4"/>
      <c r="G377" s="4"/>
      <c r="I377" s="183" t="s">
        <v>799</v>
      </c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25"/>
    </row>
    <row r="378" spans="1:35" ht="14.25" customHeight="1" x14ac:dyDescent="0.25">
      <c r="A378" s="2"/>
      <c r="B378" s="4"/>
      <c r="C378" s="3"/>
      <c r="D378" s="4"/>
      <c r="E378" s="34"/>
      <c r="F378" s="18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25"/>
    </row>
    <row r="379" spans="1:35" ht="14.25" customHeight="1" x14ac:dyDescent="0.25">
      <c r="A379" s="2"/>
      <c r="B379" s="4"/>
      <c r="C379" s="3"/>
      <c r="D379" s="4"/>
      <c r="E379" s="34"/>
      <c r="F379" s="18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25"/>
    </row>
    <row r="380" spans="1:35" ht="14.25" customHeight="1" x14ac:dyDescent="0.25">
      <c r="A380" s="2"/>
      <c r="B380" s="4"/>
      <c r="C380" s="3"/>
      <c r="D380" s="4"/>
      <c r="E380" s="34"/>
      <c r="F380" s="18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25"/>
    </row>
    <row r="381" spans="1:35" ht="14.25" customHeight="1" x14ac:dyDescent="0.25">
      <c r="A381" s="2"/>
      <c r="B381" s="4"/>
      <c r="C381" s="3"/>
      <c r="D381" s="4"/>
      <c r="E381" s="184" t="s">
        <v>791</v>
      </c>
      <c r="F381" s="18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25"/>
    </row>
    <row r="382" spans="1:35" ht="14.25" customHeight="1" x14ac:dyDescent="0.25">
      <c r="A382" s="2"/>
      <c r="B382" s="4"/>
      <c r="C382" s="3"/>
      <c r="D382" s="4"/>
      <c r="E382" s="4"/>
      <c r="F382" s="3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95"/>
      <c r="W382" s="97"/>
      <c r="X382" s="97"/>
      <c r="Y382" s="97"/>
      <c r="Z382" s="96"/>
      <c r="AA382" s="97"/>
      <c r="AB382" s="96"/>
      <c r="AC382" s="95"/>
      <c r="AD382" s="95"/>
      <c r="AE382" s="95"/>
      <c r="AF382" s="95"/>
      <c r="AG382" s="95"/>
      <c r="AH382" s="95"/>
      <c r="AI382" s="25"/>
    </row>
    <row r="383" spans="1:35" ht="14.25" customHeight="1" x14ac:dyDescent="0.25">
      <c r="A383" s="2"/>
      <c r="B383" s="4"/>
      <c r="C383" s="3"/>
      <c r="D383" s="4"/>
      <c r="E383" s="18"/>
      <c r="F383" s="110" t="s">
        <v>32</v>
      </c>
      <c r="G383" s="4"/>
      <c r="H383" s="4"/>
      <c r="I383" s="4"/>
      <c r="J383" s="316"/>
      <c r="K383" s="316"/>
      <c r="L383" s="316"/>
      <c r="M383" s="316"/>
      <c r="N383" s="316"/>
      <c r="O383" s="316"/>
      <c r="P383" s="316"/>
      <c r="Q383" s="316"/>
      <c r="R383" s="316"/>
      <c r="S383" s="316"/>
      <c r="T383" s="316"/>
      <c r="U383" s="316"/>
      <c r="V383" s="316"/>
      <c r="W383" s="316"/>
      <c r="X383" s="316"/>
      <c r="Y383" s="316"/>
      <c r="Z383" s="316"/>
      <c r="AA383" s="316"/>
      <c r="AB383" s="316"/>
      <c r="AC383" s="316"/>
      <c r="AD383" s="316"/>
      <c r="AE383" s="316"/>
      <c r="AF383" s="316"/>
      <c r="AG383" s="316"/>
      <c r="AH383" s="292"/>
      <c r="AI383" s="25"/>
    </row>
    <row r="384" spans="1:35" ht="14.25" customHeight="1" x14ac:dyDescent="0.25">
      <c r="A384" s="2"/>
      <c r="B384" s="4"/>
      <c r="C384" s="3"/>
      <c r="D384" s="4"/>
      <c r="E384" s="4"/>
      <c r="F384" s="34"/>
      <c r="G384" s="4"/>
      <c r="H384" s="4"/>
      <c r="I384" s="4"/>
      <c r="J384" s="4"/>
      <c r="K384" s="4"/>
      <c r="L384" s="4"/>
      <c r="M384" s="4"/>
      <c r="N384" s="4"/>
      <c r="O384" s="16"/>
      <c r="P384" s="16"/>
      <c r="Q384" s="16"/>
      <c r="R384" s="16"/>
      <c r="S384" s="16"/>
      <c r="T384" s="16"/>
      <c r="U384" s="16"/>
      <c r="V384" s="98"/>
      <c r="W384" s="97" t="b">
        <v>1</v>
      </c>
      <c r="X384" s="97"/>
      <c r="Y384" s="97"/>
      <c r="Z384" s="96"/>
      <c r="AA384" s="97"/>
      <c r="AB384" s="96"/>
      <c r="AC384" s="95"/>
      <c r="AD384" s="95"/>
      <c r="AE384" s="95"/>
      <c r="AF384" s="95"/>
      <c r="AG384" s="95"/>
      <c r="AH384" s="95"/>
      <c r="AI384" s="25"/>
    </row>
    <row r="385" spans="1:35" ht="14.25" customHeight="1" x14ac:dyDescent="0.25">
      <c r="A385" s="2"/>
      <c r="B385" s="4"/>
      <c r="C385" s="3"/>
      <c r="D385" s="4"/>
      <c r="E385" s="4"/>
      <c r="F385" s="110" t="s">
        <v>32</v>
      </c>
      <c r="G385" s="4"/>
      <c r="H385" s="4"/>
      <c r="I385" s="4"/>
      <c r="J385" s="317"/>
      <c r="K385" s="317"/>
      <c r="L385" s="317"/>
      <c r="M385" s="317"/>
      <c r="N385" s="317"/>
      <c r="O385" s="317"/>
      <c r="P385" s="317"/>
      <c r="Q385" s="317"/>
      <c r="R385" s="317"/>
      <c r="S385" s="317"/>
      <c r="T385" s="317"/>
      <c r="U385" s="317"/>
      <c r="V385" s="317"/>
      <c r="W385" s="317"/>
      <c r="X385" s="317"/>
      <c r="Y385" s="317"/>
      <c r="Z385" s="317"/>
      <c r="AA385" s="317"/>
      <c r="AB385" s="317"/>
      <c r="AC385" s="317"/>
      <c r="AD385" s="317"/>
      <c r="AE385" s="317"/>
      <c r="AF385" s="317"/>
      <c r="AG385" s="317"/>
      <c r="AH385" s="293"/>
      <c r="AI385" s="25"/>
    </row>
    <row r="386" spans="1:35" ht="14.25" customHeight="1" x14ac:dyDescent="0.25">
      <c r="A386" s="2"/>
      <c r="B386" s="4"/>
      <c r="C386" s="3"/>
      <c r="D386" s="4"/>
      <c r="E386" s="4"/>
      <c r="F386" s="3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16"/>
      <c r="U386" s="16"/>
      <c r="V386" s="98"/>
      <c r="W386" s="97" t="b">
        <v>1</v>
      </c>
      <c r="X386" s="97"/>
      <c r="Y386" s="97"/>
      <c r="Z386" s="96"/>
      <c r="AA386" s="97"/>
      <c r="AB386" s="96"/>
      <c r="AC386" s="95"/>
      <c r="AD386" s="95"/>
      <c r="AE386" s="95"/>
      <c r="AF386" s="95"/>
      <c r="AG386" s="95"/>
      <c r="AH386" s="95"/>
      <c r="AI386" s="25"/>
    </row>
    <row r="387" spans="1:35" ht="14.25" customHeight="1" x14ac:dyDescent="0.25">
      <c r="A387" s="2"/>
      <c r="B387" s="4"/>
      <c r="C387" s="3"/>
      <c r="D387" s="4"/>
      <c r="E387" s="18"/>
      <c r="F387" s="110" t="s">
        <v>32</v>
      </c>
      <c r="G387" s="4"/>
      <c r="H387" s="4"/>
      <c r="I387" s="4"/>
      <c r="J387" s="317"/>
      <c r="K387" s="317"/>
      <c r="L387" s="317"/>
      <c r="M387" s="317"/>
      <c r="N387" s="317"/>
      <c r="O387" s="317"/>
      <c r="P387" s="317"/>
      <c r="Q387" s="317"/>
      <c r="R387" s="317"/>
      <c r="S387" s="317"/>
      <c r="T387" s="317"/>
      <c r="U387" s="317"/>
      <c r="V387" s="317"/>
      <c r="W387" s="317"/>
      <c r="X387" s="317"/>
      <c r="Y387" s="317"/>
      <c r="Z387" s="317"/>
      <c r="AA387" s="317"/>
      <c r="AB387" s="317"/>
      <c r="AC387" s="317"/>
      <c r="AD387" s="317"/>
      <c r="AE387" s="317"/>
      <c r="AF387" s="317"/>
      <c r="AG387" s="317"/>
      <c r="AH387" s="293"/>
      <c r="AI387" s="25"/>
    </row>
    <row r="388" spans="1:35" ht="14.25" customHeight="1" x14ac:dyDescent="0.25">
      <c r="A388" s="2"/>
      <c r="B388" s="4"/>
      <c r="C388" s="3"/>
      <c r="D388" s="4"/>
      <c r="E388" s="4"/>
      <c r="F388" s="3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16"/>
      <c r="S388" s="16"/>
      <c r="T388" s="16"/>
      <c r="U388" s="16"/>
      <c r="V388" s="98"/>
      <c r="W388" s="97" t="b">
        <v>1</v>
      </c>
      <c r="X388" s="97"/>
      <c r="Y388" s="97"/>
      <c r="Z388" s="96"/>
      <c r="AA388" s="97"/>
      <c r="AB388" s="96"/>
      <c r="AC388" s="95"/>
      <c r="AD388" s="95"/>
      <c r="AE388" s="95"/>
      <c r="AF388" s="95"/>
      <c r="AG388" s="95"/>
      <c r="AH388" s="95"/>
      <c r="AI388" s="25"/>
    </row>
    <row r="389" spans="1:35" ht="14.25" customHeight="1" x14ac:dyDescent="0.25">
      <c r="A389" s="2"/>
      <c r="B389" s="4"/>
      <c r="C389" s="3"/>
      <c r="D389" s="4"/>
      <c r="E389" s="18"/>
      <c r="F389" s="110" t="s">
        <v>32</v>
      </c>
      <c r="G389" s="4"/>
      <c r="H389" s="4"/>
      <c r="I389" s="4"/>
      <c r="J389" s="316"/>
      <c r="K389" s="316"/>
      <c r="L389" s="316"/>
      <c r="M389" s="316"/>
      <c r="N389" s="316"/>
      <c r="O389" s="316"/>
      <c r="P389" s="316"/>
      <c r="Q389" s="316"/>
      <c r="R389" s="316"/>
      <c r="S389" s="316"/>
      <c r="T389" s="316"/>
      <c r="U389" s="316"/>
      <c r="V389" s="316"/>
      <c r="W389" s="316"/>
      <c r="X389" s="316"/>
      <c r="Y389" s="316"/>
      <c r="Z389" s="316"/>
      <c r="AA389" s="316"/>
      <c r="AB389" s="316"/>
      <c r="AC389" s="316"/>
      <c r="AD389" s="316"/>
      <c r="AE389" s="316"/>
      <c r="AF389" s="316"/>
      <c r="AG389" s="316"/>
      <c r="AH389" s="292"/>
      <c r="AI389" s="25"/>
    </row>
    <row r="390" spans="1:35" ht="14.25" customHeight="1" x14ac:dyDescent="0.25">
      <c r="A390" s="2"/>
      <c r="B390" s="4"/>
      <c r="C390" s="3"/>
      <c r="D390" s="4"/>
      <c r="E390" s="4"/>
      <c r="F390" s="34"/>
      <c r="G390" s="4"/>
      <c r="H390" s="4"/>
      <c r="I390" s="4"/>
      <c r="J390" s="4"/>
      <c r="K390" s="4"/>
      <c r="L390" s="4"/>
      <c r="M390" s="4"/>
      <c r="N390" s="4"/>
      <c r="O390" s="16"/>
      <c r="P390" s="16"/>
      <c r="Q390" s="16"/>
      <c r="R390" s="16"/>
      <c r="S390" s="16"/>
      <c r="T390" s="16"/>
      <c r="U390" s="16"/>
      <c r="V390" s="98"/>
      <c r="W390" s="97" t="b">
        <v>1</v>
      </c>
      <c r="X390" s="97"/>
      <c r="Y390" s="97"/>
      <c r="Z390" s="96"/>
      <c r="AA390" s="97"/>
      <c r="AB390" s="96"/>
      <c r="AC390" s="95"/>
      <c r="AD390" s="95"/>
      <c r="AE390" s="95"/>
      <c r="AF390" s="95"/>
      <c r="AG390" s="95"/>
      <c r="AH390" s="95"/>
      <c r="AI390" s="25"/>
    </row>
    <row r="391" spans="1:35" ht="14.25" customHeight="1" x14ac:dyDescent="0.25">
      <c r="A391" s="2"/>
      <c r="B391" s="4"/>
      <c r="C391" s="3"/>
      <c r="D391" s="4"/>
      <c r="E391" s="4"/>
      <c r="F391" s="110" t="s">
        <v>32</v>
      </c>
      <c r="G391" s="4"/>
      <c r="H391" s="4"/>
      <c r="I391" s="4"/>
      <c r="J391" s="316"/>
      <c r="K391" s="316"/>
      <c r="L391" s="316"/>
      <c r="M391" s="316"/>
      <c r="N391" s="316"/>
      <c r="O391" s="316"/>
      <c r="P391" s="316"/>
      <c r="Q391" s="316"/>
      <c r="R391" s="316"/>
      <c r="S391" s="316"/>
      <c r="T391" s="316"/>
      <c r="U391" s="316"/>
      <c r="V391" s="316"/>
      <c r="W391" s="316"/>
      <c r="X391" s="316"/>
      <c r="Y391" s="316"/>
      <c r="Z391" s="316"/>
      <c r="AA391" s="316"/>
      <c r="AB391" s="316"/>
      <c r="AC391" s="316"/>
      <c r="AD391" s="316"/>
      <c r="AE391" s="316"/>
      <c r="AF391" s="316"/>
      <c r="AG391" s="316"/>
      <c r="AH391" s="292"/>
      <c r="AI391" s="25"/>
    </row>
    <row r="392" spans="1:35" ht="5.0999999999999996" customHeight="1" x14ac:dyDescent="0.25">
      <c r="A392" s="29"/>
      <c r="B392" s="16"/>
      <c r="C392" s="37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25"/>
    </row>
    <row r="393" spans="1:35" ht="14.25" customHeight="1" x14ac:dyDescent="0.25">
      <c r="A393" s="2"/>
      <c r="B393" s="4"/>
      <c r="C393" s="56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25"/>
    </row>
    <row r="394" spans="1:35" ht="14.25" customHeight="1" x14ac:dyDescent="0.25">
      <c r="A394" s="2"/>
      <c r="B394" s="4"/>
      <c r="C394" s="56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U394" s="159"/>
      <c r="V394" s="283" t="s">
        <v>33</v>
      </c>
      <c r="W394" s="283"/>
      <c r="X394" s="283"/>
      <c r="Y394" s="283"/>
      <c r="Z394" s="283"/>
      <c r="AA394" s="283"/>
      <c r="AB394" s="16"/>
      <c r="AC394" s="16"/>
      <c r="AD394" s="16"/>
      <c r="AE394" s="16"/>
      <c r="AF394" s="16"/>
      <c r="AG394" s="4"/>
      <c r="AH394" s="4"/>
      <c r="AI394" s="25"/>
    </row>
    <row r="395" spans="1:35" ht="14.25" customHeight="1" x14ac:dyDescent="0.25">
      <c r="A395" s="2"/>
      <c r="B395" s="4"/>
      <c r="C395" s="10"/>
      <c r="D395" s="18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16"/>
      <c r="AB395" s="16"/>
      <c r="AC395" s="16"/>
      <c r="AD395" s="16"/>
      <c r="AE395" s="16"/>
      <c r="AF395" s="16"/>
      <c r="AG395" s="16"/>
      <c r="AH395" s="4"/>
      <c r="AI395" s="25"/>
    </row>
    <row r="396" spans="1:35" ht="14.25" customHeight="1" x14ac:dyDescent="0.25">
      <c r="A396" s="2"/>
      <c r="B396" s="4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25"/>
    </row>
    <row r="397" spans="1:35" ht="14.25" customHeight="1" x14ac:dyDescent="0.25">
      <c r="A397" s="35"/>
      <c r="B397" s="117" t="s">
        <v>34</v>
      </c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25"/>
    </row>
    <row r="398" spans="1:35" ht="12.95" customHeight="1" x14ac:dyDescent="0.25">
      <c r="A398" s="68"/>
      <c r="B398" s="180" t="s">
        <v>494</v>
      </c>
      <c r="C398" s="280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21"/>
      <c r="AC398" s="315"/>
      <c r="AD398" s="315"/>
      <c r="AE398" s="315"/>
      <c r="AF398" s="315"/>
      <c r="AG398" s="315"/>
      <c r="AH398" s="31"/>
      <c r="AI398" s="57"/>
    </row>
    <row r="399" spans="1:35" ht="14.25" customHeight="1" x14ac:dyDescent="0.25">
      <c r="A399" s="35"/>
      <c r="B399" s="4"/>
      <c r="C399" s="3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25"/>
    </row>
    <row r="400" spans="1:35" ht="14.25" customHeight="1" x14ac:dyDescent="0.25">
      <c r="A400" s="30"/>
      <c r="B400" s="90" t="s">
        <v>35</v>
      </c>
      <c r="C400" s="262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25"/>
    </row>
    <row r="401" spans="1:35" ht="5.0999999999999996" customHeight="1" x14ac:dyDescent="0.25">
      <c r="A401" s="2"/>
      <c r="B401" s="4"/>
      <c r="C401" s="3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25"/>
    </row>
    <row r="402" spans="1:35" ht="14.25" customHeight="1" x14ac:dyDescent="0.25">
      <c r="A402" s="2"/>
      <c r="B402" s="16"/>
      <c r="C402" s="37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25"/>
    </row>
    <row r="403" spans="1:35" ht="14.25" customHeight="1" x14ac:dyDescent="0.25">
      <c r="A403" s="2"/>
      <c r="B403" s="16"/>
      <c r="C403" s="37"/>
      <c r="D403" s="175" t="s">
        <v>791</v>
      </c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25"/>
    </row>
    <row r="404" spans="1:35" ht="14.25" customHeight="1" x14ac:dyDescent="0.25">
      <c r="A404" s="2"/>
      <c r="B404" s="16"/>
      <c r="C404" s="37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25"/>
    </row>
    <row r="405" spans="1:35" ht="14.25" customHeight="1" x14ac:dyDescent="0.25">
      <c r="A405" s="2"/>
      <c r="B405" s="16"/>
      <c r="C405" s="37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25"/>
    </row>
    <row r="406" spans="1:35" ht="14.25" customHeight="1" x14ac:dyDescent="0.25">
      <c r="A406" s="2"/>
      <c r="B406" s="16"/>
      <c r="C406" s="37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25"/>
    </row>
    <row r="407" spans="1:35" ht="14.25" customHeight="1" x14ac:dyDescent="0.25">
      <c r="A407" s="2"/>
      <c r="B407" s="16"/>
      <c r="C407" s="37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25"/>
    </row>
    <row r="408" spans="1:35" ht="14.25" customHeight="1" x14ac:dyDescent="0.25">
      <c r="A408" s="2"/>
      <c r="B408" s="16"/>
      <c r="C408" s="37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5"/>
      <c r="T408" s="310"/>
      <c r="U408" s="310"/>
      <c r="V408" s="310"/>
      <c r="W408" s="310"/>
      <c r="X408" s="310"/>
      <c r="Y408" s="310"/>
      <c r="Z408" s="310"/>
      <c r="AA408" s="310"/>
      <c r="AB408" s="310"/>
      <c r="AC408" s="310"/>
      <c r="AD408" s="310"/>
      <c r="AE408" s="310"/>
      <c r="AF408" s="310"/>
      <c r="AG408" s="310"/>
      <c r="AH408" s="165"/>
      <c r="AI408" s="25"/>
    </row>
    <row r="409" spans="1:35" ht="14.25" customHeight="1" x14ac:dyDescent="0.25">
      <c r="A409" s="2"/>
      <c r="B409" s="16"/>
      <c r="C409" s="37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25"/>
    </row>
    <row r="410" spans="1:35" ht="14.25" customHeight="1" x14ac:dyDescent="0.25">
      <c r="A410" s="2"/>
      <c r="B410" s="16"/>
      <c r="C410" s="37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25"/>
    </row>
    <row r="411" spans="1:35" ht="14.25" customHeight="1" x14ac:dyDescent="0.25">
      <c r="A411" s="2"/>
      <c r="B411" s="4"/>
      <c r="C411" s="3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25"/>
    </row>
    <row r="412" spans="1:35" ht="14.25" customHeight="1" x14ac:dyDescent="0.25">
      <c r="A412" s="2"/>
      <c r="B412" s="4"/>
      <c r="C412" s="3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25"/>
    </row>
    <row r="413" spans="1:35" ht="14.25" customHeight="1" x14ac:dyDescent="0.25">
      <c r="A413" s="144"/>
      <c r="B413" s="145" t="s">
        <v>486</v>
      </c>
      <c r="C413" s="145"/>
      <c r="D413" s="145"/>
      <c r="E413" s="145"/>
      <c r="F413" s="145"/>
      <c r="G413" s="145"/>
      <c r="H413" s="145"/>
      <c r="I413" s="145"/>
      <c r="J413" s="145"/>
      <c r="K413" s="145"/>
      <c r="L413" s="145"/>
      <c r="M413" s="145"/>
      <c r="N413" s="145"/>
      <c r="O413" s="145"/>
      <c r="P413" s="145"/>
      <c r="Q413" s="145"/>
      <c r="R413" s="145"/>
      <c r="S413" s="145"/>
      <c r="T413" s="145"/>
      <c r="U413" s="145"/>
      <c r="V413" s="145"/>
      <c r="W413" s="145"/>
      <c r="X413" s="145"/>
      <c r="Y413" s="145"/>
      <c r="Z413" s="145"/>
      <c r="AA413" s="145"/>
      <c r="AB413" s="145"/>
      <c r="AC413" s="145"/>
      <c r="AD413" s="145"/>
      <c r="AE413" s="145"/>
      <c r="AF413" s="146"/>
      <c r="AG413" s="146"/>
      <c r="AH413" s="146"/>
      <c r="AI413" s="146"/>
    </row>
    <row r="414" spans="1:35" ht="5.0999999999999996" customHeight="1" x14ac:dyDescent="0.25">
      <c r="A414" s="30"/>
      <c r="Z414" s="9"/>
      <c r="AA414" s="9"/>
      <c r="AB414" s="9"/>
      <c r="AC414" s="9"/>
      <c r="AD414" s="9"/>
      <c r="AE414" s="9"/>
      <c r="AF414" s="9"/>
      <c r="AG414" s="9"/>
      <c r="AH414" s="8"/>
      <c r="AI414" s="160"/>
    </row>
    <row r="415" spans="1:35" ht="14.25" customHeight="1" x14ac:dyDescent="0.25">
      <c r="A415" s="86"/>
      <c r="B415" s="94" t="s">
        <v>701</v>
      </c>
      <c r="C415" s="281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25"/>
    </row>
    <row r="416" spans="1:35" ht="14.25" customHeight="1" x14ac:dyDescent="0.25">
      <c r="A416" s="2"/>
      <c r="B416" s="173" t="s">
        <v>507</v>
      </c>
      <c r="C416" s="63"/>
      <c r="D416" s="87"/>
      <c r="E416" s="87"/>
      <c r="F416" s="87"/>
      <c r="G416" s="87"/>
      <c r="H416" s="87"/>
      <c r="I416" s="87"/>
      <c r="J416" s="87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25"/>
    </row>
    <row r="417" spans="1:35" ht="14.25" customHeight="1" x14ac:dyDescent="0.25">
      <c r="A417" s="2"/>
      <c r="B417" s="324"/>
      <c r="C417" s="324"/>
      <c r="D417" s="324"/>
      <c r="E417" s="324"/>
      <c r="F417" s="324"/>
      <c r="G417" s="324"/>
      <c r="H417" s="324"/>
      <c r="I417" s="324"/>
      <c r="J417" s="324"/>
      <c r="K417" s="324"/>
      <c r="L417" s="324"/>
      <c r="M417" s="324"/>
      <c r="N417" s="324"/>
      <c r="O417" s="324"/>
      <c r="P417" s="324"/>
      <c r="Q417" s="324"/>
      <c r="R417" s="324"/>
      <c r="S417" s="324"/>
      <c r="T417" s="324"/>
      <c r="U417" s="324"/>
      <c r="V417" s="324"/>
      <c r="W417" s="324"/>
      <c r="X417" s="324"/>
      <c r="Y417" s="324"/>
      <c r="Z417" s="324"/>
      <c r="AA417" s="324"/>
      <c r="AB417" s="324"/>
      <c r="AC417" s="324"/>
      <c r="AD417" s="324"/>
      <c r="AE417" s="324"/>
      <c r="AF417" s="324"/>
      <c r="AG417" s="324"/>
      <c r="AH417" s="4"/>
      <c r="AI417" s="25"/>
    </row>
    <row r="418" spans="1:35" ht="5.0999999999999996" customHeight="1" x14ac:dyDescent="0.25">
      <c r="A418" s="30"/>
      <c r="B418" s="16"/>
      <c r="C418" s="37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4"/>
      <c r="AI418" s="25"/>
    </row>
    <row r="419" spans="1:35" ht="14.25" customHeight="1" x14ac:dyDescent="0.25">
      <c r="A419" s="86"/>
      <c r="B419" s="324"/>
      <c r="C419" s="324"/>
      <c r="D419" s="324"/>
      <c r="E419" s="324"/>
      <c r="F419" s="324"/>
      <c r="G419" s="324"/>
      <c r="H419" s="324"/>
      <c r="I419" s="324"/>
      <c r="J419" s="324"/>
      <c r="K419" s="324"/>
      <c r="L419" s="324"/>
      <c r="M419" s="324"/>
      <c r="N419" s="324"/>
      <c r="O419" s="324"/>
      <c r="P419" s="324"/>
      <c r="Q419" s="324"/>
      <c r="R419" s="324"/>
      <c r="S419" s="324"/>
      <c r="T419" s="324"/>
      <c r="U419" s="324"/>
      <c r="V419" s="324"/>
      <c r="W419" s="324"/>
      <c r="X419" s="324"/>
      <c r="Y419" s="324"/>
      <c r="Z419" s="324"/>
      <c r="AA419" s="324"/>
      <c r="AB419" s="324"/>
      <c r="AC419" s="324"/>
      <c r="AD419" s="324"/>
      <c r="AE419" s="324"/>
      <c r="AF419" s="324"/>
      <c r="AG419" s="324"/>
      <c r="AI419" s="25"/>
    </row>
    <row r="420" spans="1:35" ht="5.0999999999999996" customHeight="1" x14ac:dyDescent="0.25">
      <c r="A420" s="2"/>
      <c r="B420" s="4"/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25"/>
    </row>
    <row r="421" spans="1:35" ht="14.25" customHeight="1" x14ac:dyDescent="0.25">
      <c r="A421" s="2"/>
      <c r="B421" s="166" t="s">
        <v>36</v>
      </c>
      <c r="C421" s="262"/>
      <c r="D421" s="15"/>
      <c r="E421" s="15"/>
      <c r="F421" s="15"/>
      <c r="G421" s="15"/>
      <c r="H421" s="15"/>
      <c r="I421" s="15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I421" s="25"/>
    </row>
    <row r="422" spans="1:35" ht="5.0999999999999996" customHeight="1" x14ac:dyDescent="0.25">
      <c r="A422" s="2"/>
      <c r="B422" s="16"/>
      <c r="C422" s="37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4"/>
      <c r="AI422" s="25"/>
    </row>
    <row r="423" spans="1:35" ht="14.25" customHeight="1" x14ac:dyDescent="0.25">
      <c r="A423" s="2"/>
      <c r="B423" s="4"/>
      <c r="C423" s="336" t="s">
        <v>680</v>
      </c>
      <c r="D423" s="336"/>
      <c r="E423" s="336"/>
      <c r="F423" s="336"/>
      <c r="G423" s="336"/>
      <c r="H423" s="336"/>
      <c r="I423" s="337"/>
      <c r="J423" s="337"/>
      <c r="K423" s="337"/>
      <c r="L423" s="337"/>
      <c r="M423" s="337"/>
      <c r="N423" s="337"/>
      <c r="O423" s="337"/>
      <c r="P423" s="337"/>
      <c r="Q423" s="337"/>
      <c r="R423" s="337"/>
      <c r="S423" s="4"/>
      <c r="T423" s="337"/>
      <c r="U423" s="337"/>
      <c r="V423" s="337"/>
      <c r="W423" s="337"/>
      <c r="X423" s="337"/>
      <c r="Y423" s="337"/>
      <c r="Z423" s="337"/>
      <c r="AA423" s="337"/>
      <c r="AB423" s="337"/>
      <c r="AC423" s="337"/>
      <c r="AD423" s="337"/>
      <c r="AE423" s="337"/>
      <c r="AF423" s="4"/>
      <c r="AG423" s="4"/>
      <c r="AH423" s="4"/>
      <c r="AI423" s="25"/>
    </row>
    <row r="424" spans="1:35" ht="5.0999999999999996" customHeight="1" x14ac:dyDescent="0.25">
      <c r="A424" s="29"/>
      <c r="B424" s="16"/>
      <c r="C424" s="37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25"/>
    </row>
    <row r="425" spans="1:35" ht="14.25" customHeight="1" x14ac:dyDescent="0.25">
      <c r="A425" s="2"/>
      <c r="B425" s="4"/>
      <c r="C425" s="336" t="s">
        <v>681</v>
      </c>
      <c r="D425" s="336"/>
      <c r="E425" s="336"/>
      <c r="F425" s="336"/>
      <c r="G425" s="336"/>
      <c r="H425" s="336"/>
      <c r="I425" s="336"/>
      <c r="J425" s="336"/>
      <c r="K425" s="336"/>
      <c r="L425" s="353"/>
      <c r="M425" s="354"/>
      <c r="N425" s="354"/>
      <c r="O425" s="354"/>
      <c r="P425" s="354"/>
      <c r="Q425" s="354"/>
      <c r="R425" s="354"/>
      <c r="S425" s="354"/>
      <c r="T425" s="354"/>
      <c r="U425" s="354"/>
      <c r="V425" s="4"/>
      <c r="W425" s="353"/>
      <c r="X425" s="353"/>
      <c r="Y425" s="353"/>
      <c r="Z425" s="353"/>
      <c r="AA425" s="353"/>
      <c r="AB425" s="353"/>
      <c r="AC425" s="353"/>
      <c r="AD425" s="353"/>
      <c r="AE425" s="353"/>
      <c r="AF425" s="353"/>
      <c r="AG425" s="4"/>
      <c r="AH425" s="4"/>
      <c r="AI425" s="25"/>
    </row>
    <row r="426" spans="1:35" ht="14.25" customHeight="1" thickBot="1" x14ac:dyDescent="0.3">
      <c r="A426" s="58"/>
      <c r="B426" s="23"/>
      <c r="C426" s="278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6"/>
    </row>
    <row r="427" spans="1:35" ht="5.0999999999999996" customHeight="1" x14ac:dyDescent="0.25">
      <c r="A427" s="4"/>
      <c r="B427" s="4"/>
      <c r="C427" s="3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16"/>
    </row>
    <row r="428" spans="1:35" ht="3" customHeight="1" thickBot="1" x14ac:dyDescent="0.3">
      <c r="A428" s="12"/>
      <c r="B428" s="12"/>
      <c r="C428" s="264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23"/>
    </row>
    <row r="429" spans="1:35" ht="14.25" customHeight="1" x14ac:dyDescent="0.25">
      <c r="A429" s="50"/>
      <c r="B429" s="51"/>
      <c r="C429" s="270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24"/>
    </row>
    <row r="430" spans="1:35" ht="14.25" customHeight="1" x14ac:dyDescent="0.25">
      <c r="A430" s="30"/>
      <c r="B430" s="15"/>
      <c r="C430" s="262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25"/>
    </row>
    <row r="431" spans="1:35" ht="14.25" customHeight="1" x14ac:dyDescent="0.25">
      <c r="A431" s="244"/>
      <c r="B431" s="243"/>
      <c r="C431" s="243"/>
      <c r="D431" s="243"/>
      <c r="E431" s="243"/>
      <c r="F431" s="243"/>
      <c r="G431" s="243"/>
      <c r="H431" s="243"/>
      <c r="I431" s="243"/>
      <c r="J431" s="243"/>
      <c r="K431" s="243"/>
      <c r="L431" s="243"/>
      <c r="M431" s="243"/>
      <c r="N431" s="243"/>
      <c r="O431" s="243"/>
      <c r="P431" s="243"/>
      <c r="Q431" s="243"/>
      <c r="R431" s="243"/>
      <c r="S431" s="243"/>
      <c r="T431" s="243"/>
      <c r="U431" s="243"/>
      <c r="V431" s="243"/>
      <c r="W431" s="243"/>
      <c r="X431" s="243"/>
      <c r="Y431" s="243"/>
      <c r="Z431" s="243"/>
      <c r="AA431" s="243"/>
      <c r="AB431" s="243"/>
      <c r="AC431" s="243"/>
      <c r="AD431" s="243"/>
      <c r="AE431" s="243"/>
      <c r="AF431" s="243"/>
      <c r="AG431" s="243"/>
      <c r="AH431" s="244"/>
      <c r="AI431" s="245"/>
    </row>
    <row r="432" spans="1:35" ht="6" customHeight="1" x14ac:dyDescent="0.25">
      <c r="A432" s="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4"/>
      <c r="AI432" s="25"/>
    </row>
    <row r="433" spans="1:35" ht="14.25" customHeight="1" x14ac:dyDescent="0.25">
      <c r="A433" s="144"/>
      <c r="B433" s="145" t="s">
        <v>37</v>
      </c>
      <c r="C433" s="145"/>
      <c r="D433" s="145"/>
      <c r="E433" s="145"/>
      <c r="F433" s="145"/>
      <c r="G433" s="145"/>
      <c r="H433" s="145"/>
      <c r="I433" s="145"/>
      <c r="J433" s="145"/>
      <c r="K433" s="145"/>
      <c r="L433" s="145"/>
      <c r="M433" s="145"/>
      <c r="N433" s="145"/>
      <c r="O433" s="145"/>
      <c r="P433" s="145"/>
      <c r="Q433" s="145"/>
      <c r="R433" s="145"/>
      <c r="S433" s="145"/>
      <c r="T433" s="145"/>
      <c r="U433" s="145"/>
      <c r="V433" s="145"/>
      <c r="W433" s="145"/>
      <c r="X433" s="145"/>
      <c r="Y433" s="145"/>
      <c r="Z433" s="145"/>
      <c r="AA433" s="145"/>
      <c r="AB433" s="145"/>
      <c r="AC433" s="145"/>
      <c r="AD433" s="145"/>
      <c r="AE433" s="145"/>
      <c r="AF433" s="146"/>
      <c r="AG433" s="146"/>
      <c r="AH433" s="146"/>
      <c r="AI433" s="151"/>
    </row>
    <row r="434" spans="1:35" ht="5.0999999999999996" customHeight="1" x14ac:dyDescent="0.25">
      <c r="A434" s="2"/>
      <c r="B434" s="4"/>
      <c r="C434" s="3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25"/>
    </row>
    <row r="435" spans="1:35" ht="14.25" customHeight="1" x14ac:dyDescent="0.25">
      <c r="A435" s="84"/>
      <c r="B435" s="185" t="s">
        <v>508</v>
      </c>
      <c r="AH435" s="4"/>
      <c r="AI435" s="25"/>
    </row>
    <row r="436" spans="1:35" ht="5.0999999999999996" customHeight="1" x14ac:dyDescent="0.25">
      <c r="A436" s="29"/>
      <c r="B436" s="16"/>
      <c r="C436" s="37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25"/>
    </row>
    <row r="437" spans="1:35" ht="14.25" customHeight="1" x14ac:dyDescent="0.25">
      <c r="A437" s="69"/>
      <c r="B437" s="351"/>
      <c r="C437" s="351"/>
      <c r="D437" s="351"/>
      <c r="E437" s="351"/>
      <c r="F437" s="351"/>
      <c r="G437" s="351"/>
      <c r="H437" s="351"/>
      <c r="I437" s="351"/>
      <c r="J437" s="351"/>
      <c r="K437" s="351"/>
      <c r="L437" s="351"/>
      <c r="M437" s="351"/>
      <c r="N437" s="351"/>
      <c r="O437" s="351"/>
      <c r="P437" s="351"/>
      <c r="Q437" s="351"/>
      <c r="R437" s="351"/>
      <c r="S437" s="351"/>
      <c r="T437" s="351"/>
      <c r="U437" s="351"/>
      <c r="V437" s="351"/>
      <c r="W437" s="351"/>
      <c r="X437" s="351"/>
      <c r="Y437" s="351"/>
      <c r="Z437" s="351"/>
      <c r="AA437" s="351"/>
      <c r="AB437" s="351"/>
      <c r="AC437" s="351"/>
      <c r="AD437" s="351"/>
      <c r="AE437" s="351"/>
      <c r="AF437" s="351"/>
      <c r="AG437" s="351"/>
      <c r="AH437" s="298"/>
      <c r="AI437" s="25"/>
    </row>
    <row r="438" spans="1:35" ht="14.25" customHeight="1" x14ac:dyDescent="0.25">
      <c r="A438" s="69"/>
      <c r="B438" s="351"/>
      <c r="C438" s="351"/>
      <c r="D438" s="351"/>
      <c r="E438" s="351"/>
      <c r="F438" s="351"/>
      <c r="G438" s="351"/>
      <c r="H438" s="351"/>
      <c r="I438" s="351"/>
      <c r="J438" s="351"/>
      <c r="K438" s="351"/>
      <c r="L438" s="351"/>
      <c r="M438" s="351"/>
      <c r="N438" s="351"/>
      <c r="O438" s="351"/>
      <c r="P438" s="351"/>
      <c r="Q438" s="351"/>
      <c r="R438" s="351"/>
      <c r="S438" s="351"/>
      <c r="T438" s="351"/>
      <c r="U438" s="351"/>
      <c r="V438" s="351"/>
      <c r="W438" s="351"/>
      <c r="X438" s="351"/>
      <c r="Y438" s="351"/>
      <c r="Z438" s="351"/>
      <c r="AA438" s="351"/>
      <c r="AB438" s="351"/>
      <c r="AC438" s="351"/>
      <c r="AD438" s="351"/>
      <c r="AE438" s="351"/>
      <c r="AF438" s="351"/>
      <c r="AG438" s="351"/>
      <c r="AH438" s="298"/>
      <c r="AI438" s="25"/>
    </row>
    <row r="439" spans="1:35" ht="14.25" customHeight="1" x14ac:dyDescent="0.25">
      <c r="A439" s="69"/>
      <c r="B439" s="351"/>
      <c r="C439" s="351"/>
      <c r="D439" s="351"/>
      <c r="E439" s="351"/>
      <c r="F439" s="351"/>
      <c r="G439" s="351"/>
      <c r="H439" s="351"/>
      <c r="I439" s="351"/>
      <c r="J439" s="351"/>
      <c r="K439" s="351"/>
      <c r="L439" s="351"/>
      <c r="M439" s="351"/>
      <c r="N439" s="351"/>
      <c r="O439" s="351"/>
      <c r="P439" s="351"/>
      <c r="Q439" s="351"/>
      <c r="R439" s="351"/>
      <c r="S439" s="351"/>
      <c r="T439" s="351"/>
      <c r="U439" s="351"/>
      <c r="V439" s="351"/>
      <c r="W439" s="351"/>
      <c r="X439" s="351"/>
      <c r="Y439" s="351"/>
      <c r="Z439" s="351"/>
      <c r="AA439" s="351"/>
      <c r="AB439" s="351"/>
      <c r="AC439" s="351"/>
      <c r="AD439" s="351"/>
      <c r="AE439" s="351"/>
      <c r="AF439" s="351"/>
      <c r="AG439" s="351"/>
      <c r="AH439" s="298"/>
      <c r="AI439" s="25"/>
    </row>
    <row r="440" spans="1:35" ht="14.25" customHeight="1" x14ac:dyDescent="0.25">
      <c r="A440" s="69"/>
      <c r="B440" s="351"/>
      <c r="C440" s="351"/>
      <c r="D440" s="351"/>
      <c r="E440" s="351"/>
      <c r="F440" s="351"/>
      <c r="G440" s="351"/>
      <c r="H440" s="351"/>
      <c r="I440" s="351"/>
      <c r="J440" s="351"/>
      <c r="K440" s="351"/>
      <c r="L440" s="351"/>
      <c r="M440" s="351"/>
      <c r="N440" s="351"/>
      <c r="O440" s="351"/>
      <c r="P440" s="351"/>
      <c r="Q440" s="351"/>
      <c r="R440" s="351"/>
      <c r="S440" s="351"/>
      <c r="T440" s="351"/>
      <c r="U440" s="351"/>
      <c r="V440" s="351"/>
      <c r="W440" s="351"/>
      <c r="X440" s="351"/>
      <c r="Y440" s="351"/>
      <c r="Z440" s="351"/>
      <c r="AA440" s="351"/>
      <c r="AB440" s="351"/>
      <c r="AC440" s="351"/>
      <c r="AD440" s="351"/>
      <c r="AE440" s="351"/>
      <c r="AF440" s="351"/>
      <c r="AG440" s="351"/>
      <c r="AH440" s="298"/>
      <c r="AI440" s="25"/>
    </row>
    <row r="441" spans="1:35" ht="14.25" customHeight="1" x14ac:dyDescent="0.25">
      <c r="A441" s="69"/>
      <c r="B441" s="351"/>
      <c r="C441" s="351"/>
      <c r="D441" s="351"/>
      <c r="E441" s="351"/>
      <c r="F441" s="351"/>
      <c r="G441" s="351"/>
      <c r="H441" s="351"/>
      <c r="I441" s="351"/>
      <c r="J441" s="351"/>
      <c r="K441" s="351"/>
      <c r="L441" s="351"/>
      <c r="M441" s="351"/>
      <c r="N441" s="351"/>
      <c r="O441" s="351"/>
      <c r="P441" s="351"/>
      <c r="Q441" s="351"/>
      <c r="R441" s="351"/>
      <c r="S441" s="351"/>
      <c r="T441" s="351"/>
      <c r="U441" s="351"/>
      <c r="V441" s="351"/>
      <c r="W441" s="351"/>
      <c r="X441" s="351"/>
      <c r="Y441" s="351"/>
      <c r="Z441" s="351"/>
      <c r="AA441" s="351"/>
      <c r="AB441" s="351"/>
      <c r="AC441" s="351"/>
      <c r="AD441" s="351"/>
      <c r="AE441" s="351"/>
      <c r="AF441" s="351"/>
      <c r="AG441" s="351"/>
      <c r="AH441" s="298"/>
      <c r="AI441" s="25"/>
    </row>
    <row r="442" spans="1:35" ht="14.25" customHeight="1" x14ac:dyDescent="0.25">
      <c r="A442" s="69"/>
      <c r="B442" s="351"/>
      <c r="C442" s="351"/>
      <c r="D442" s="351"/>
      <c r="E442" s="351"/>
      <c r="F442" s="351"/>
      <c r="G442" s="351"/>
      <c r="H442" s="351"/>
      <c r="I442" s="351"/>
      <c r="J442" s="351"/>
      <c r="K442" s="351"/>
      <c r="L442" s="351"/>
      <c r="M442" s="351"/>
      <c r="N442" s="351"/>
      <c r="O442" s="351"/>
      <c r="P442" s="351"/>
      <c r="Q442" s="351"/>
      <c r="R442" s="351"/>
      <c r="S442" s="351"/>
      <c r="T442" s="351"/>
      <c r="U442" s="351"/>
      <c r="V442" s="351"/>
      <c r="W442" s="351"/>
      <c r="X442" s="351"/>
      <c r="Y442" s="351"/>
      <c r="Z442" s="351"/>
      <c r="AA442" s="351"/>
      <c r="AB442" s="351"/>
      <c r="AC442" s="351"/>
      <c r="AD442" s="351"/>
      <c r="AE442" s="351"/>
      <c r="AF442" s="351"/>
      <c r="AG442" s="351"/>
      <c r="AH442" s="298"/>
      <c r="AI442" s="25"/>
    </row>
    <row r="443" spans="1:35" ht="14.25" customHeight="1" x14ac:dyDescent="0.25">
      <c r="A443" s="69"/>
      <c r="B443" s="351"/>
      <c r="C443" s="351"/>
      <c r="D443" s="351"/>
      <c r="E443" s="351"/>
      <c r="F443" s="351"/>
      <c r="G443" s="351"/>
      <c r="H443" s="351"/>
      <c r="I443" s="351"/>
      <c r="J443" s="351"/>
      <c r="K443" s="351"/>
      <c r="L443" s="351"/>
      <c r="M443" s="351"/>
      <c r="N443" s="351"/>
      <c r="O443" s="351"/>
      <c r="P443" s="351"/>
      <c r="Q443" s="351"/>
      <c r="R443" s="351"/>
      <c r="S443" s="351"/>
      <c r="T443" s="351"/>
      <c r="U443" s="351"/>
      <c r="V443" s="351"/>
      <c r="W443" s="351"/>
      <c r="X443" s="351"/>
      <c r="Y443" s="351"/>
      <c r="Z443" s="351"/>
      <c r="AA443" s="351"/>
      <c r="AB443" s="351"/>
      <c r="AC443" s="351"/>
      <c r="AD443" s="351"/>
      <c r="AE443" s="351"/>
      <c r="AF443" s="351"/>
      <c r="AG443" s="351"/>
      <c r="AH443" s="298"/>
      <c r="AI443" s="25"/>
    </row>
    <row r="444" spans="1:35" ht="14.25" customHeight="1" x14ac:dyDescent="0.25">
      <c r="A444" s="69"/>
      <c r="B444" s="351"/>
      <c r="C444" s="351"/>
      <c r="D444" s="351"/>
      <c r="E444" s="351"/>
      <c r="F444" s="351"/>
      <c r="G444" s="351"/>
      <c r="H444" s="351"/>
      <c r="I444" s="351"/>
      <c r="J444" s="351"/>
      <c r="K444" s="351"/>
      <c r="L444" s="351"/>
      <c r="M444" s="351"/>
      <c r="N444" s="351"/>
      <c r="O444" s="351"/>
      <c r="P444" s="351"/>
      <c r="Q444" s="351"/>
      <c r="R444" s="351"/>
      <c r="S444" s="351"/>
      <c r="T444" s="351"/>
      <c r="U444" s="351"/>
      <c r="V444" s="351"/>
      <c r="W444" s="351"/>
      <c r="X444" s="351"/>
      <c r="Y444" s="351"/>
      <c r="Z444" s="351"/>
      <c r="AA444" s="351"/>
      <c r="AB444" s="351"/>
      <c r="AC444" s="351"/>
      <c r="AD444" s="351"/>
      <c r="AE444" s="351"/>
      <c r="AF444" s="351"/>
      <c r="AG444" s="351"/>
      <c r="AH444" s="298"/>
      <c r="AI444" s="25"/>
    </row>
    <row r="445" spans="1:35" ht="14.25" customHeight="1" x14ac:dyDescent="0.25">
      <c r="A445" s="69"/>
      <c r="B445" s="351"/>
      <c r="C445" s="351"/>
      <c r="D445" s="351"/>
      <c r="E445" s="351"/>
      <c r="F445" s="351"/>
      <c r="G445" s="351"/>
      <c r="H445" s="351"/>
      <c r="I445" s="351"/>
      <c r="J445" s="351"/>
      <c r="K445" s="351"/>
      <c r="L445" s="351"/>
      <c r="M445" s="351"/>
      <c r="N445" s="351"/>
      <c r="O445" s="351"/>
      <c r="P445" s="351"/>
      <c r="Q445" s="351"/>
      <c r="R445" s="351"/>
      <c r="S445" s="351"/>
      <c r="T445" s="351"/>
      <c r="U445" s="351"/>
      <c r="V445" s="351"/>
      <c r="W445" s="351"/>
      <c r="X445" s="351"/>
      <c r="Y445" s="351"/>
      <c r="Z445" s="351"/>
      <c r="AA445" s="351"/>
      <c r="AB445" s="351"/>
      <c r="AC445" s="351"/>
      <c r="AD445" s="351"/>
      <c r="AE445" s="351"/>
      <c r="AF445" s="351"/>
      <c r="AG445" s="351"/>
      <c r="AH445" s="298"/>
      <c r="AI445" s="25"/>
    </row>
    <row r="446" spans="1:35" ht="14.25" customHeight="1" x14ac:dyDescent="0.25">
      <c r="A446" s="69"/>
      <c r="B446" s="351"/>
      <c r="C446" s="351"/>
      <c r="D446" s="351"/>
      <c r="E446" s="351"/>
      <c r="F446" s="351"/>
      <c r="G446" s="351"/>
      <c r="H446" s="351"/>
      <c r="I446" s="351"/>
      <c r="J446" s="351"/>
      <c r="K446" s="351"/>
      <c r="L446" s="351"/>
      <c r="M446" s="351"/>
      <c r="N446" s="351"/>
      <c r="O446" s="351"/>
      <c r="P446" s="351"/>
      <c r="Q446" s="351"/>
      <c r="R446" s="351"/>
      <c r="S446" s="351"/>
      <c r="T446" s="351"/>
      <c r="U446" s="351"/>
      <c r="V446" s="351"/>
      <c r="W446" s="351"/>
      <c r="X446" s="351"/>
      <c r="Y446" s="351"/>
      <c r="Z446" s="351"/>
      <c r="AA446" s="351"/>
      <c r="AB446" s="351"/>
      <c r="AC446" s="351"/>
      <c r="AD446" s="351"/>
      <c r="AE446" s="351"/>
      <c r="AF446" s="351"/>
      <c r="AG446" s="351"/>
      <c r="AH446" s="298"/>
      <c r="AI446" s="25"/>
    </row>
    <row r="447" spans="1:35" ht="14.25" customHeight="1" x14ac:dyDescent="0.25">
      <c r="A447" s="69"/>
      <c r="B447" s="351"/>
      <c r="C447" s="351"/>
      <c r="D447" s="351"/>
      <c r="E447" s="351"/>
      <c r="F447" s="351"/>
      <c r="G447" s="351"/>
      <c r="H447" s="351"/>
      <c r="I447" s="351"/>
      <c r="J447" s="351"/>
      <c r="K447" s="351"/>
      <c r="L447" s="351"/>
      <c r="M447" s="351"/>
      <c r="N447" s="351"/>
      <c r="O447" s="351"/>
      <c r="P447" s="351"/>
      <c r="Q447" s="351"/>
      <c r="R447" s="351"/>
      <c r="S447" s="351"/>
      <c r="T447" s="351"/>
      <c r="U447" s="351"/>
      <c r="V447" s="351"/>
      <c r="W447" s="351"/>
      <c r="X447" s="351"/>
      <c r="Y447" s="351"/>
      <c r="Z447" s="351"/>
      <c r="AA447" s="351"/>
      <c r="AB447" s="351"/>
      <c r="AC447" s="351"/>
      <c r="AD447" s="351"/>
      <c r="AE447" s="351"/>
      <c r="AF447" s="351"/>
      <c r="AG447" s="351"/>
      <c r="AH447" s="298"/>
      <c r="AI447" s="25"/>
    </row>
    <row r="448" spans="1:35" ht="14.25" customHeight="1" x14ac:dyDescent="0.25">
      <c r="A448" s="69"/>
      <c r="B448" s="351"/>
      <c r="C448" s="351"/>
      <c r="D448" s="351"/>
      <c r="E448" s="351"/>
      <c r="F448" s="351"/>
      <c r="G448" s="351"/>
      <c r="H448" s="351"/>
      <c r="I448" s="351"/>
      <c r="J448" s="351"/>
      <c r="K448" s="351"/>
      <c r="L448" s="351"/>
      <c r="M448" s="351"/>
      <c r="N448" s="351"/>
      <c r="O448" s="351"/>
      <c r="P448" s="351"/>
      <c r="Q448" s="351"/>
      <c r="R448" s="351"/>
      <c r="S448" s="351"/>
      <c r="T448" s="351"/>
      <c r="U448" s="351"/>
      <c r="V448" s="351"/>
      <c r="W448" s="351"/>
      <c r="X448" s="351"/>
      <c r="Y448" s="351"/>
      <c r="Z448" s="351"/>
      <c r="AA448" s="351"/>
      <c r="AB448" s="351"/>
      <c r="AC448" s="351"/>
      <c r="AD448" s="351"/>
      <c r="AE448" s="351"/>
      <c r="AF448" s="351"/>
      <c r="AG448" s="351"/>
      <c r="AH448" s="298"/>
      <c r="AI448" s="25"/>
    </row>
    <row r="449" spans="1:35" ht="14.25" customHeight="1" x14ac:dyDescent="0.25">
      <c r="A449" s="69"/>
      <c r="B449" s="351"/>
      <c r="C449" s="351"/>
      <c r="D449" s="351"/>
      <c r="E449" s="351"/>
      <c r="F449" s="351"/>
      <c r="G449" s="351"/>
      <c r="H449" s="351"/>
      <c r="I449" s="351"/>
      <c r="J449" s="351"/>
      <c r="K449" s="351"/>
      <c r="L449" s="351"/>
      <c r="M449" s="351"/>
      <c r="N449" s="351"/>
      <c r="O449" s="351"/>
      <c r="P449" s="351"/>
      <c r="Q449" s="351"/>
      <c r="R449" s="351"/>
      <c r="S449" s="351"/>
      <c r="T449" s="351"/>
      <c r="U449" s="351"/>
      <c r="V449" s="351"/>
      <c r="W449" s="351"/>
      <c r="X449" s="351"/>
      <c r="Y449" s="351"/>
      <c r="Z449" s="351"/>
      <c r="AA449" s="351"/>
      <c r="AB449" s="351"/>
      <c r="AC449" s="351"/>
      <c r="AD449" s="351"/>
      <c r="AE449" s="351"/>
      <c r="AF449" s="351"/>
      <c r="AG449" s="351"/>
      <c r="AH449" s="298"/>
      <c r="AI449" s="25"/>
    </row>
    <row r="450" spans="1:35" ht="14.25" customHeight="1" x14ac:dyDescent="0.25">
      <c r="A450" s="69"/>
      <c r="B450" s="351"/>
      <c r="C450" s="351"/>
      <c r="D450" s="351"/>
      <c r="E450" s="351"/>
      <c r="F450" s="351"/>
      <c r="G450" s="351"/>
      <c r="H450" s="351"/>
      <c r="I450" s="351"/>
      <c r="J450" s="351"/>
      <c r="K450" s="351"/>
      <c r="L450" s="351"/>
      <c r="M450" s="351"/>
      <c r="N450" s="351"/>
      <c r="O450" s="351"/>
      <c r="P450" s="351"/>
      <c r="Q450" s="351"/>
      <c r="R450" s="351"/>
      <c r="S450" s="351"/>
      <c r="T450" s="351"/>
      <c r="U450" s="351"/>
      <c r="V450" s="351"/>
      <c r="W450" s="351"/>
      <c r="X450" s="351"/>
      <c r="Y450" s="351"/>
      <c r="Z450" s="351"/>
      <c r="AA450" s="351"/>
      <c r="AB450" s="351"/>
      <c r="AC450" s="351"/>
      <c r="AD450" s="351"/>
      <c r="AE450" s="351"/>
      <c r="AF450" s="351"/>
      <c r="AG450" s="351"/>
      <c r="AH450" s="298"/>
      <c r="AI450" s="25"/>
    </row>
    <row r="451" spans="1:35" ht="14.25" customHeight="1" x14ac:dyDescent="0.25">
      <c r="A451" s="69"/>
      <c r="B451" s="351"/>
      <c r="C451" s="351"/>
      <c r="D451" s="351"/>
      <c r="E451" s="351"/>
      <c r="F451" s="351"/>
      <c r="G451" s="351"/>
      <c r="H451" s="351"/>
      <c r="I451" s="351"/>
      <c r="J451" s="351"/>
      <c r="K451" s="351"/>
      <c r="L451" s="351"/>
      <c r="M451" s="351"/>
      <c r="N451" s="351"/>
      <c r="O451" s="351"/>
      <c r="P451" s="351"/>
      <c r="Q451" s="351"/>
      <c r="R451" s="351"/>
      <c r="S451" s="351"/>
      <c r="T451" s="351"/>
      <c r="U451" s="351"/>
      <c r="V451" s="351"/>
      <c r="W451" s="351"/>
      <c r="X451" s="351"/>
      <c r="Y451" s="351"/>
      <c r="Z451" s="351"/>
      <c r="AA451" s="351"/>
      <c r="AB451" s="351"/>
      <c r="AC451" s="351"/>
      <c r="AD451" s="351"/>
      <c r="AE451" s="351"/>
      <c r="AF451" s="351"/>
      <c r="AG451" s="351"/>
      <c r="AH451" s="298"/>
      <c r="AI451" s="25"/>
    </row>
    <row r="452" spans="1:35" ht="14.25" customHeight="1" x14ac:dyDescent="0.25">
      <c r="A452" s="69"/>
      <c r="B452" s="351"/>
      <c r="C452" s="351"/>
      <c r="D452" s="351"/>
      <c r="E452" s="351"/>
      <c r="F452" s="351"/>
      <c r="G452" s="351"/>
      <c r="H452" s="351"/>
      <c r="I452" s="351"/>
      <c r="J452" s="351"/>
      <c r="K452" s="351"/>
      <c r="L452" s="351"/>
      <c r="M452" s="351"/>
      <c r="N452" s="351"/>
      <c r="O452" s="351"/>
      <c r="P452" s="351"/>
      <c r="Q452" s="351"/>
      <c r="R452" s="351"/>
      <c r="S452" s="351"/>
      <c r="T452" s="351"/>
      <c r="U452" s="351"/>
      <c r="V452" s="351"/>
      <c r="W452" s="351"/>
      <c r="X452" s="351"/>
      <c r="Y452" s="351"/>
      <c r="Z452" s="351"/>
      <c r="AA452" s="351"/>
      <c r="AB452" s="351"/>
      <c r="AC452" s="351"/>
      <c r="AD452" s="351"/>
      <c r="AE452" s="351"/>
      <c r="AF452" s="351"/>
      <c r="AG452" s="351"/>
      <c r="AH452" s="298"/>
      <c r="AI452" s="25"/>
    </row>
    <row r="453" spans="1:35" ht="14.25" customHeight="1" x14ac:dyDescent="0.25">
      <c r="A453" s="69"/>
      <c r="B453" s="351"/>
      <c r="C453" s="351"/>
      <c r="D453" s="351"/>
      <c r="E453" s="351"/>
      <c r="F453" s="351"/>
      <c r="G453" s="351"/>
      <c r="H453" s="351"/>
      <c r="I453" s="351"/>
      <c r="J453" s="351"/>
      <c r="K453" s="351"/>
      <c r="L453" s="351"/>
      <c r="M453" s="351"/>
      <c r="N453" s="351"/>
      <c r="O453" s="351"/>
      <c r="P453" s="351"/>
      <c r="Q453" s="351"/>
      <c r="R453" s="351"/>
      <c r="S453" s="351"/>
      <c r="T453" s="351"/>
      <c r="U453" s="351"/>
      <c r="V453" s="351"/>
      <c r="W453" s="351"/>
      <c r="X453" s="351"/>
      <c r="Y453" s="351"/>
      <c r="Z453" s="351"/>
      <c r="AA453" s="351"/>
      <c r="AB453" s="351"/>
      <c r="AC453" s="351"/>
      <c r="AD453" s="351"/>
      <c r="AE453" s="351"/>
      <c r="AF453" s="351"/>
      <c r="AG453" s="351"/>
      <c r="AH453" s="298"/>
      <c r="AI453" s="25"/>
    </row>
    <row r="454" spans="1:35" ht="14.25" customHeight="1" x14ac:dyDescent="0.25">
      <c r="A454" s="69"/>
      <c r="B454" s="351"/>
      <c r="C454" s="351"/>
      <c r="D454" s="351"/>
      <c r="E454" s="351"/>
      <c r="F454" s="351"/>
      <c r="G454" s="351"/>
      <c r="H454" s="351"/>
      <c r="I454" s="351"/>
      <c r="J454" s="351"/>
      <c r="K454" s="351"/>
      <c r="L454" s="351"/>
      <c r="M454" s="351"/>
      <c r="N454" s="351"/>
      <c r="O454" s="351"/>
      <c r="P454" s="351"/>
      <c r="Q454" s="351"/>
      <c r="R454" s="351"/>
      <c r="S454" s="351"/>
      <c r="T454" s="351"/>
      <c r="U454" s="351"/>
      <c r="V454" s="351"/>
      <c r="W454" s="351"/>
      <c r="X454" s="351"/>
      <c r="Y454" s="351"/>
      <c r="Z454" s="351"/>
      <c r="AA454" s="351"/>
      <c r="AB454" s="351"/>
      <c r="AC454" s="351"/>
      <c r="AD454" s="351"/>
      <c r="AE454" s="351"/>
      <c r="AF454" s="351"/>
      <c r="AG454" s="351"/>
      <c r="AH454" s="298"/>
      <c r="AI454" s="25"/>
    </row>
    <row r="455" spans="1:35" ht="14.25" customHeight="1" x14ac:dyDescent="0.25">
      <c r="A455" s="69"/>
      <c r="B455" s="351"/>
      <c r="C455" s="351"/>
      <c r="D455" s="351"/>
      <c r="E455" s="351"/>
      <c r="F455" s="351"/>
      <c r="G455" s="351"/>
      <c r="H455" s="351"/>
      <c r="I455" s="351"/>
      <c r="J455" s="351"/>
      <c r="K455" s="351"/>
      <c r="L455" s="351"/>
      <c r="M455" s="351"/>
      <c r="N455" s="351"/>
      <c r="O455" s="351"/>
      <c r="P455" s="351"/>
      <c r="Q455" s="351"/>
      <c r="R455" s="351"/>
      <c r="S455" s="351"/>
      <c r="T455" s="351"/>
      <c r="U455" s="351"/>
      <c r="V455" s="351"/>
      <c r="W455" s="351"/>
      <c r="X455" s="351"/>
      <c r="Y455" s="351"/>
      <c r="Z455" s="351"/>
      <c r="AA455" s="351"/>
      <c r="AB455" s="351"/>
      <c r="AC455" s="351"/>
      <c r="AD455" s="351"/>
      <c r="AE455" s="351"/>
      <c r="AF455" s="351"/>
      <c r="AG455" s="351"/>
      <c r="AH455" s="298"/>
      <c r="AI455" s="25"/>
    </row>
    <row r="456" spans="1:35" ht="14.25" customHeight="1" x14ac:dyDescent="0.25">
      <c r="A456" s="69"/>
      <c r="B456" s="351"/>
      <c r="C456" s="351"/>
      <c r="D456" s="351"/>
      <c r="E456" s="351"/>
      <c r="F456" s="351"/>
      <c r="G456" s="351"/>
      <c r="H456" s="351"/>
      <c r="I456" s="351"/>
      <c r="J456" s="351"/>
      <c r="K456" s="351"/>
      <c r="L456" s="351"/>
      <c r="M456" s="351"/>
      <c r="N456" s="351"/>
      <c r="O456" s="351"/>
      <c r="P456" s="351"/>
      <c r="Q456" s="351"/>
      <c r="R456" s="351"/>
      <c r="S456" s="351"/>
      <c r="T456" s="351"/>
      <c r="U456" s="351"/>
      <c r="V456" s="351"/>
      <c r="W456" s="351"/>
      <c r="X456" s="351"/>
      <c r="Y456" s="351"/>
      <c r="Z456" s="351"/>
      <c r="AA456" s="351"/>
      <c r="AB456" s="351"/>
      <c r="AC456" s="351"/>
      <c r="AD456" s="351"/>
      <c r="AE456" s="351"/>
      <c r="AF456" s="351"/>
      <c r="AG456" s="351"/>
      <c r="AH456" s="298"/>
      <c r="AI456" s="25"/>
    </row>
    <row r="457" spans="1:35" ht="14.25" customHeight="1" x14ac:dyDescent="0.25">
      <c r="A457" s="69"/>
      <c r="B457" s="351"/>
      <c r="C457" s="351"/>
      <c r="D457" s="351"/>
      <c r="E457" s="351"/>
      <c r="F457" s="351"/>
      <c r="G457" s="351"/>
      <c r="H457" s="351"/>
      <c r="I457" s="351"/>
      <c r="J457" s="351"/>
      <c r="K457" s="351"/>
      <c r="L457" s="351"/>
      <c r="M457" s="351"/>
      <c r="N457" s="351"/>
      <c r="O457" s="351"/>
      <c r="P457" s="351"/>
      <c r="Q457" s="351"/>
      <c r="R457" s="351"/>
      <c r="S457" s="351"/>
      <c r="T457" s="351"/>
      <c r="U457" s="351"/>
      <c r="V457" s="351"/>
      <c r="W457" s="351"/>
      <c r="X457" s="351"/>
      <c r="Y457" s="351"/>
      <c r="Z457" s="351"/>
      <c r="AA457" s="351"/>
      <c r="AB457" s="351"/>
      <c r="AC457" s="351"/>
      <c r="AD457" s="351"/>
      <c r="AE457" s="351"/>
      <c r="AF457" s="351"/>
      <c r="AG457" s="351"/>
      <c r="AH457" s="298"/>
      <c r="AI457" s="25"/>
    </row>
    <row r="458" spans="1:35" ht="14.25" customHeight="1" x14ac:dyDescent="0.25">
      <c r="A458" s="69"/>
      <c r="B458" s="351"/>
      <c r="C458" s="351"/>
      <c r="D458" s="351"/>
      <c r="E458" s="351"/>
      <c r="F458" s="351"/>
      <c r="G458" s="351"/>
      <c r="H458" s="351"/>
      <c r="I458" s="351"/>
      <c r="J458" s="351"/>
      <c r="K458" s="351"/>
      <c r="L458" s="351"/>
      <c r="M458" s="351"/>
      <c r="N458" s="351"/>
      <c r="O458" s="351"/>
      <c r="P458" s="351"/>
      <c r="Q458" s="351"/>
      <c r="R458" s="351"/>
      <c r="S458" s="351"/>
      <c r="T458" s="351"/>
      <c r="U458" s="351"/>
      <c r="V458" s="351"/>
      <c r="W458" s="351"/>
      <c r="X458" s="351"/>
      <c r="Y458" s="351"/>
      <c r="Z458" s="351"/>
      <c r="AA458" s="351"/>
      <c r="AB458" s="351"/>
      <c r="AC458" s="351"/>
      <c r="AD458" s="351"/>
      <c r="AE458" s="351"/>
      <c r="AF458" s="351"/>
      <c r="AG458" s="351"/>
      <c r="AH458" s="298"/>
      <c r="AI458" s="25"/>
    </row>
    <row r="459" spans="1:35" ht="14.25" customHeight="1" x14ac:dyDescent="0.25">
      <c r="A459" s="69"/>
      <c r="B459" s="351"/>
      <c r="C459" s="351"/>
      <c r="D459" s="351"/>
      <c r="E459" s="351"/>
      <c r="F459" s="351"/>
      <c r="G459" s="351"/>
      <c r="H459" s="351"/>
      <c r="I459" s="351"/>
      <c r="J459" s="351"/>
      <c r="K459" s="351"/>
      <c r="L459" s="351"/>
      <c r="M459" s="351"/>
      <c r="N459" s="351"/>
      <c r="O459" s="351"/>
      <c r="P459" s="351"/>
      <c r="Q459" s="351"/>
      <c r="R459" s="351"/>
      <c r="S459" s="351"/>
      <c r="T459" s="351"/>
      <c r="U459" s="351"/>
      <c r="V459" s="351"/>
      <c r="W459" s="351"/>
      <c r="X459" s="351"/>
      <c r="Y459" s="351"/>
      <c r="Z459" s="351"/>
      <c r="AA459" s="351"/>
      <c r="AB459" s="351"/>
      <c r="AC459" s="351"/>
      <c r="AD459" s="351"/>
      <c r="AE459" s="351"/>
      <c r="AF459" s="351"/>
      <c r="AG459" s="351"/>
      <c r="AH459" s="298"/>
      <c r="AI459" s="25"/>
    </row>
    <row r="460" spans="1:35" ht="14.25" customHeight="1" x14ac:dyDescent="0.25">
      <c r="A460" s="69"/>
      <c r="B460" s="351"/>
      <c r="C460" s="351"/>
      <c r="D460" s="351"/>
      <c r="E460" s="351"/>
      <c r="F460" s="351"/>
      <c r="G460" s="351"/>
      <c r="H460" s="351"/>
      <c r="I460" s="351"/>
      <c r="J460" s="351"/>
      <c r="K460" s="351"/>
      <c r="L460" s="351"/>
      <c r="M460" s="351"/>
      <c r="N460" s="351"/>
      <c r="O460" s="351"/>
      <c r="P460" s="351"/>
      <c r="Q460" s="351"/>
      <c r="R460" s="351"/>
      <c r="S460" s="351"/>
      <c r="T460" s="351"/>
      <c r="U460" s="351"/>
      <c r="V460" s="351"/>
      <c r="W460" s="351"/>
      <c r="X460" s="351"/>
      <c r="Y460" s="351"/>
      <c r="Z460" s="351"/>
      <c r="AA460" s="351"/>
      <c r="AB460" s="351"/>
      <c r="AC460" s="351"/>
      <c r="AD460" s="351"/>
      <c r="AE460" s="351"/>
      <c r="AF460" s="351"/>
      <c r="AG460" s="351"/>
      <c r="AH460" s="298"/>
      <c r="AI460" s="25"/>
    </row>
    <row r="461" spans="1:35" ht="14.25" customHeight="1" x14ac:dyDescent="0.25">
      <c r="A461" s="69"/>
      <c r="B461" s="351"/>
      <c r="C461" s="351"/>
      <c r="D461" s="351"/>
      <c r="E461" s="351"/>
      <c r="F461" s="351"/>
      <c r="G461" s="351"/>
      <c r="H461" s="351"/>
      <c r="I461" s="351"/>
      <c r="J461" s="351"/>
      <c r="K461" s="351"/>
      <c r="L461" s="351"/>
      <c r="M461" s="351"/>
      <c r="N461" s="351"/>
      <c r="O461" s="351"/>
      <c r="P461" s="351"/>
      <c r="Q461" s="351"/>
      <c r="R461" s="351"/>
      <c r="S461" s="351"/>
      <c r="T461" s="351"/>
      <c r="U461" s="351"/>
      <c r="V461" s="351"/>
      <c r="W461" s="351"/>
      <c r="X461" s="351"/>
      <c r="Y461" s="351"/>
      <c r="Z461" s="351"/>
      <c r="AA461" s="351"/>
      <c r="AB461" s="351"/>
      <c r="AC461" s="351"/>
      <c r="AD461" s="351"/>
      <c r="AE461" s="351"/>
      <c r="AF461" s="351"/>
      <c r="AG461" s="351"/>
      <c r="AH461" s="298"/>
      <c r="AI461" s="25"/>
    </row>
    <row r="462" spans="1:35" ht="14.25" customHeight="1" x14ac:dyDescent="0.25">
      <c r="A462" s="69"/>
      <c r="B462" s="351"/>
      <c r="C462" s="351"/>
      <c r="D462" s="351"/>
      <c r="E462" s="351"/>
      <c r="F462" s="351"/>
      <c r="G462" s="351"/>
      <c r="H462" s="351"/>
      <c r="I462" s="351"/>
      <c r="J462" s="351"/>
      <c r="K462" s="351"/>
      <c r="L462" s="351"/>
      <c r="M462" s="351"/>
      <c r="N462" s="351"/>
      <c r="O462" s="351"/>
      <c r="P462" s="351"/>
      <c r="Q462" s="351"/>
      <c r="R462" s="351"/>
      <c r="S462" s="351"/>
      <c r="T462" s="351"/>
      <c r="U462" s="351"/>
      <c r="V462" s="351"/>
      <c r="W462" s="351"/>
      <c r="X462" s="351"/>
      <c r="Y462" s="351"/>
      <c r="Z462" s="351"/>
      <c r="AA462" s="351"/>
      <c r="AB462" s="351"/>
      <c r="AC462" s="351"/>
      <c r="AD462" s="351"/>
      <c r="AE462" s="351"/>
      <c r="AF462" s="351"/>
      <c r="AG462" s="351"/>
      <c r="AH462" s="298"/>
      <c r="AI462" s="25"/>
    </row>
    <row r="463" spans="1:35" ht="14.25" customHeight="1" x14ac:dyDescent="0.25">
      <c r="A463" s="69"/>
      <c r="B463" s="351"/>
      <c r="C463" s="351"/>
      <c r="D463" s="351"/>
      <c r="E463" s="351"/>
      <c r="F463" s="351"/>
      <c r="G463" s="351"/>
      <c r="H463" s="351"/>
      <c r="I463" s="351"/>
      <c r="J463" s="351"/>
      <c r="K463" s="351"/>
      <c r="L463" s="351"/>
      <c r="M463" s="351"/>
      <c r="N463" s="351"/>
      <c r="O463" s="351"/>
      <c r="P463" s="351"/>
      <c r="Q463" s="351"/>
      <c r="R463" s="351"/>
      <c r="S463" s="351"/>
      <c r="T463" s="351"/>
      <c r="U463" s="351"/>
      <c r="V463" s="351"/>
      <c r="W463" s="351"/>
      <c r="X463" s="351"/>
      <c r="Y463" s="351"/>
      <c r="Z463" s="351"/>
      <c r="AA463" s="351"/>
      <c r="AB463" s="351"/>
      <c r="AC463" s="351"/>
      <c r="AD463" s="351"/>
      <c r="AE463" s="351"/>
      <c r="AF463" s="351"/>
      <c r="AG463" s="351"/>
      <c r="AH463" s="298"/>
      <c r="AI463" s="25"/>
    </row>
    <row r="464" spans="1:35" ht="14.25" customHeight="1" x14ac:dyDescent="0.25">
      <c r="A464" s="69"/>
      <c r="B464" s="351"/>
      <c r="C464" s="351"/>
      <c r="D464" s="351"/>
      <c r="E464" s="351"/>
      <c r="F464" s="351"/>
      <c r="G464" s="351"/>
      <c r="H464" s="351"/>
      <c r="I464" s="351"/>
      <c r="J464" s="351"/>
      <c r="K464" s="351"/>
      <c r="L464" s="351"/>
      <c r="M464" s="351"/>
      <c r="N464" s="351"/>
      <c r="O464" s="351"/>
      <c r="P464" s="351"/>
      <c r="Q464" s="351"/>
      <c r="R464" s="351"/>
      <c r="S464" s="351"/>
      <c r="T464" s="351"/>
      <c r="U464" s="351"/>
      <c r="V464" s="351"/>
      <c r="W464" s="351"/>
      <c r="X464" s="351"/>
      <c r="Y464" s="351"/>
      <c r="Z464" s="351"/>
      <c r="AA464" s="351"/>
      <c r="AB464" s="351"/>
      <c r="AC464" s="351"/>
      <c r="AD464" s="351"/>
      <c r="AE464" s="351"/>
      <c r="AF464" s="351"/>
      <c r="AG464" s="351"/>
      <c r="AH464" s="298"/>
      <c r="AI464" s="25"/>
    </row>
    <row r="465" spans="1:35" ht="14.25" customHeight="1" x14ac:dyDescent="0.25">
      <c r="A465" s="69"/>
      <c r="B465" s="351"/>
      <c r="C465" s="351"/>
      <c r="D465" s="351"/>
      <c r="E465" s="351"/>
      <c r="F465" s="351"/>
      <c r="G465" s="351"/>
      <c r="H465" s="351"/>
      <c r="I465" s="351"/>
      <c r="J465" s="351"/>
      <c r="K465" s="351"/>
      <c r="L465" s="351"/>
      <c r="M465" s="351"/>
      <c r="N465" s="351"/>
      <c r="O465" s="351"/>
      <c r="P465" s="351"/>
      <c r="Q465" s="351"/>
      <c r="R465" s="351"/>
      <c r="S465" s="351"/>
      <c r="T465" s="351"/>
      <c r="U465" s="351"/>
      <c r="V465" s="351"/>
      <c r="W465" s="351"/>
      <c r="X465" s="351"/>
      <c r="Y465" s="351"/>
      <c r="Z465" s="351"/>
      <c r="AA465" s="351"/>
      <c r="AB465" s="351"/>
      <c r="AC465" s="351"/>
      <c r="AD465" s="351"/>
      <c r="AE465" s="351"/>
      <c r="AF465" s="351"/>
      <c r="AG465" s="351"/>
      <c r="AH465" s="298"/>
      <c r="AI465" s="25"/>
    </row>
    <row r="466" spans="1:35" ht="14.25" customHeight="1" x14ac:dyDescent="0.25">
      <c r="A466" s="69"/>
      <c r="B466" s="351"/>
      <c r="C466" s="351"/>
      <c r="D466" s="351"/>
      <c r="E466" s="351"/>
      <c r="F466" s="351"/>
      <c r="G466" s="351"/>
      <c r="H466" s="351"/>
      <c r="I466" s="351"/>
      <c r="J466" s="351"/>
      <c r="K466" s="351"/>
      <c r="L466" s="351"/>
      <c r="M466" s="351"/>
      <c r="N466" s="351"/>
      <c r="O466" s="351"/>
      <c r="P466" s="351"/>
      <c r="Q466" s="351"/>
      <c r="R466" s="351"/>
      <c r="S466" s="351"/>
      <c r="T466" s="351"/>
      <c r="U466" s="351"/>
      <c r="V466" s="351"/>
      <c r="W466" s="351"/>
      <c r="X466" s="351"/>
      <c r="Y466" s="351"/>
      <c r="Z466" s="351"/>
      <c r="AA466" s="351"/>
      <c r="AB466" s="351"/>
      <c r="AC466" s="351"/>
      <c r="AD466" s="351"/>
      <c r="AE466" s="351"/>
      <c r="AF466" s="351"/>
      <c r="AG466" s="351"/>
      <c r="AH466" s="298"/>
      <c r="AI466" s="25"/>
    </row>
    <row r="467" spans="1:35" ht="14.25" customHeight="1" x14ac:dyDescent="0.25">
      <c r="A467" s="69"/>
      <c r="B467" s="351"/>
      <c r="C467" s="351"/>
      <c r="D467" s="351"/>
      <c r="E467" s="351"/>
      <c r="F467" s="351"/>
      <c r="G467" s="351"/>
      <c r="H467" s="351"/>
      <c r="I467" s="351"/>
      <c r="J467" s="351"/>
      <c r="K467" s="351"/>
      <c r="L467" s="351"/>
      <c r="M467" s="351"/>
      <c r="N467" s="351"/>
      <c r="O467" s="351"/>
      <c r="P467" s="351"/>
      <c r="Q467" s="351"/>
      <c r="R467" s="351"/>
      <c r="S467" s="351"/>
      <c r="T467" s="351"/>
      <c r="U467" s="351"/>
      <c r="V467" s="351"/>
      <c r="W467" s="351"/>
      <c r="X467" s="351"/>
      <c r="Y467" s="351"/>
      <c r="Z467" s="351"/>
      <c r="AA467" s="351"/>
      <c r="AB467" s="351"/>
      <c r="AC467" s="351"/>
      <c r="AD467" s="351"/>
      <c r="AE467" s="351"/>
      <c r="AF467" s="351"/>
      <c r="AG467" s="351"/>
      <c r="AH467" s="298"/>
      <c r="AI467" s="25"/>
    </row>
    <row r="468" spans="1:35" ht="14.25" customHeight="1" x14ac:dyDescent="0.25">
      <c r="A468" s="69"/>
      <c r="B468" s="351"/>
      <c r="C468" s="351"/>
      <c r="D468" s="351"/>
      <c r="E468" s="351"/>
      <c r="F468" s="351"/>
      <c r="G468" s="351"/>
      <c r="H468" s="351"/>
      <c r="I468" s="351"/>
      <c r="J468" s="351"/>
      <c r="K468" s="351"/>
      <c r="L468" s="351"/>
      <c r="M468" s="351"/>
      <c r="N468" s="351"/>
      <c r="O468" s="351"/>
      <c r="P468" s="351"/>
      <c r="Q468" s="351"/>
      <c r="R468" s="351"/>
      <c r="S468" s="351"/>
      <c r="T468" s="351"/>
      <c r="U468" s="351"/>
      <c r="V468" s="351"/>
      <c r="W468" s="351"/>
      <c r="X468" s="351"/>
      <c r="Y468" s="351"/>
      <c r="Z468" s="351"/>
      <c r="AA468" s="351"/>
      <c r="AB468" s="351"/>
      <c r="AC468" s="351"/>
      <c r="AD468" s="351"/>
      <c r="AE468" s="351"/>
      <c r="AF468" s="351"/>
      <c r="AG468" s="351"/>
      <c r="AH468" s="298"/>
      <c r="AI468" s="25"/>
    </row>
    <row r="469" spans="1:35" ht="14.25" customHeight="1" x14ac:dyDescent="0.25">
      <c r="A469" s="69"/>
      <c r="B469" s="351"/>
      <c r="C469" s="351"/>
      <c r="D469" s="351"/>
      <c r="E469" s="351"/>
      <c r="F469" s="351"/>
      <c r="G469" s="351"/>
      <c r="H469" s="351"/>
      <c r="I469" s="351"/>
      <c r="J469" s="351"/>
      <c r="K469" s="351"/>
      <c r="L469" s="351"/>
      <c r="M469" s="351"/>
      <c r="N469" s="351"/>
      <c r="O469" s="351"/>
      <c r="P469" s="351"/>
      <c r="Q469" s="351"/>
      <c r="R469" s="351"/>
      <c r="S469" s="351"/>
      <c r="T469" s="351"/>
      <c r="U469" s="351"/>
      <c r="V469" s="351"/>
      <c r="W469" s="351"/>
      <c r="X469" s="351"/>
      <c r="Y469" s="351"/>
      <c r="Z469" s="351"/>
      <c r="AA469" s="351"/>
      <c r="AB469" s="351"/>
      <c r="AC469" s="351"/>
      <c r="AD469" s="351"/>
      <c r="AE469" s="351"/>
      <c r="AF469" s="351"/>
      <c r="AG469" s="351"/>
      <c r="AH469" s="298"/>
      <c r="AI469" s="25"/>
    </row>
    <row r="470" spans="1:35" ht="14.25" customHeight="1" x14ac:dyDescent="0.25">
      <c r="A470" s="69"/>
      <c r="B470" s="351"/>
      <c r="C470" s="351"/>
      <c r="D470" s="351"/>
      <c r="E470" s="351"/>
      <c r="F470" s="351"/>
      <c r="G470" s="351"/>
      <c r="H470" s="351"/>
      <c r="I470" s="351"/>
      <c r="J470" s="351"/>
      <c r="K470" s="351"/>
      <c r="L470" s="351"/>
      <c r="M470" s="351"/>
      <c r="N470" s="351"/>
      <c r="O470" s="351"/>
      <c r="P470" s="351"/>
      <c r="Q470" s="351"/>
      <c r="R470" s="351"/>
      <c r="S470" s="351"/>
      <c r="T470" s="351"/>
      <c r="U470" s="351"/>
      <c r="V470" s="351"/>
      <c r="W470" s="351"/>
      <c r="X470" s="351"/>
      <c r="Y470" s="351"/>
      <c r="Z470" s="351"/>
      <c r="AA470" s="351"/>
      <c r="AB470" s="351"/>
      <c r="AC470" s="351"/>
      <c r="AD470" s="351"/>
      <c r="AE470" s="351"/>
      <c r="AF470" s="351"/>
      <c r="AG470" s="351"/>
      <c r="AH470" s="298"/>
      <c r="AI470" s="25"/>
    </row>
    <row r="471" spans="1:35" ht="14.25" customHeight="1" x14ac:dyDescent="0.25">
      <c r="A471" s="69"/>
      <c r="B471" s="351"/>
      <c r="C471" s="351"/>
      <c r="D471" s="351"/>
      <c r="E471" s="351"/>
      <c r="F471" s="351"/>
      <c r="G471" s="351"/>
      <c r="H471" s="351"/>
      <c r="I471" s="351"/>
      <c r="J471" s="351"/>
      <c r="K471" s="351"/>
      <c r="L471" s="351"/>
      <c r="M471" s="351"/>
      <c r="N471" s="351"/>
      <c r="O471" s="351"/>
      <c r="P471" s="351"/>
      <c r="Q471" s="351"/>
      <c r="R471" s="351"/>
      <c r="S471" s="351"/>
      <c r="T471" s="351"/>
      <c r="U471" s="351"/>
      <c r="V471" s="351"/>
      <c r="W471" s="351"/>
      <c r="X471" s="351"/>
      <c r="Y471" s="351"/>
      <c r="Z471" s="351"/>
      <c r="AA471" s="351"/>
      <c r="AB471" s="351"/>
      <c r="AC471" s="351"/>
      <c r="AD471" s="351"/>
      <c r="AE471" s="351"/>
      <c r="AF471" s="351"/>
      <c r="AG471" s="351"/>
      <c r="AH471" s="298"/>
      <c r="AI471" s="25"/>
    </row>
    <row r="472" spans="1:35" ht="14.25" customHeight="1" x14ac:dyDescent="0.25">
      <c r="A472" s="69"/>
      <c r="B472" s="351"/>
      <c r="C472" s="351"/>
      <c r="D472" s="351"/>
      <c r="E472" s="351"/>
      <c r="F472" s="351"/>
      <c r="G472" s="351"/>
      <c r="H472" s="351"/>
      <c r="I472" s="351"/>
      <c r="J472" s="351"/>
      <c r="K472" s="351"/>
      <c r="L472" s="351"/>
      <c r="M472" s="351"/>
      <c r="N472" s="351"/>
      <c r="O472" s="351"/>
      <c r="P472" s="351"/>
      <c r="Q472" s="351"/>
      <c r="R472" s="351"/>
      <c r="S472" s="351"/>
      <c r="T472" s="351"/>
      <c r="U472" s="351"/>
      <c r="V472" s="351"/>
      <c r="W472" s="351"/>
      <c r="X472" s="351"/>
      <c r="Y472" s="351"/>
      <c r="Z472" s="351"/>
      <c r="AA472" s="351"/>
      <c r="AB472" s="351"/>
      <c r="AC472" s="351"/>
      <c r="AD472" s="351"/>
      <c r="AE472" s="351"/>
      <c r="AF472" s="351"/>
      <c r="AG472" s="351"/>
      <c r="AH472" s="298"/>
      <c r="AI472" s="25"/>
    </row>
    <row r="473" spans="1:35" ht="14.25" customHeight="1" x14ac:dyDescent="0.25">
      <c r="A473" s="69"/>
      <c r="B473" s="351"/>
      <c r="C473" s="351"/>
      <c r="D473" s="351"/>
      <c r="E473" s="351"/>
      <c r="F473" s="351"/>
      <c r="G473" s="351"/>
      <c r="H473" s="351"/>
      <c r="I473" s="351"/>
      <c r="J473" s="351"/>
      <c r="K473" s="351"/>
      <c r="L473" s="351"/>
      <c r="M473" s="351"/>
      <c r="N473" s="351"/>
      <c r="O473" s="351"/>
      <c r="P473" s="351"/>
      <c r="Q473" s="351"/>
      <c r="R473" s="351"/>
      <c r="S473" s="351"/>
      <c r="T473" s="351"/>
      <c r="U473" s="351"/>
      <c r="V473" s="351"/>
      <c r="W473" s="351"/>
      <c r="X473" s="351"/>
      <c r="Y473" s="351"/>
      <c r="Z473" s="351"/>
      <c r="AA473" s="351"/>
      <c r="AB473" s="351"/>
      <c r="AC473" s="351"/>
      <c r="AD473" s="351"/>
      <c r="AE473" s="351"/>
      <c r="AF473" s="351"/>
      <c r="AG473" s="351"/>
      <c r="AH473" s="298"/>
      <c r="AI473" s="25"/>
    </row>
    <row r="474" spans="1:35" ht="14.25" customHeight="1" x14ac:dyDescent="0.25">
      <c r="A474" s="69"/>
      <c r="B474" s="351"/>
      <c r="C474" s="351"/>
      <c r="D474" s="351"/>
      <c r="E474" s="351"/>
      <c r="F474" s="351"/>
      <c r="G474" s="351"/>
      <c r="H474" s="351"/>
      <c r="I474" s="351"/>
      <c r="J474" s="351"/>
      <c r="K474" s="351"/>
      <c r="L474" s="351"/>
      <c r="M474" s="351"/>
      <c r="N474" s="351"/>
      <c r="O474" s="351"/>
      <c r="P474" s="351"/>
      <c r="Q474" s="351"/>
      <c r="R474" s="351"/>
      <c r="S474" s="351"/>
      <c r="T474" s="351"/>
      <c r="U474" s="351"/>
      <c r="V474" s="351"/>
      <c r="W474" s="351"/>
      <c r="X474" s="351"/>
      <c r="Y474" s="351"/>
      <c r="Z474" s="351"/>
      <c r="AA474" s="351"/>
      <c r="AB474" s="351"/>
      <c r="AC474" s="351"/>
      <c r="AD474" s="351"/>
      <c r="AE474" s="351"/>
      <c r="AF474" s="351"/>
      <c r="AG474" s="351"/>
      <c r="AH474" s="298"/>
      <c r="AI474" s="25"/>
    </row>
    <row r="475" spans="1:35" ht="14.25" customHeight="1" x14ac:dyDescent="0.25">
      <c r="A475" s="69"/>
      <c r="B475" s="351"/>
      <c r="C475" s="351"/>
      <c r="D475" s="351"/>
      <c r="E475" s="351"/>
      <c r="F475" s="351"/>
      <c r="G475" s="351"/>
      <c r="H475" s="351"/>
      <c r="I475" s="351"/>
      <c r="J475" s="351"/>
      <c r="K475" s="351"/>
      <c r="L475" s="351"/>
      <c r="M475" s="351"/>
      <c r="N475" s="351"/>
      <c r="O475" s="351"/>
      <c r="P475" s="351"/>
      <c r="Q475" s="351"/>
      <c r="R475" s="351"/>
      <c r="S475" s="351"/>
      <c r="T475" s="351"/>
      <c r="U475" s="351"/>
      <c r="V475" s="351"/>
      <c r="W475" s="351"/>
      <c r="X475" s="351"/>
      <c r="Y475" s="351"/>
      <c r="Z475" s="351"/>
      <c r="AA475" s="351"/>
      <c r="AB475" s="351"/>
      <c r="AC475" s="351"/>
      <c r="AD475" s="351"/>
      <c r="AE475" s="351"/>
      <c r="AF475" s="351"/>
      <c r="AG475" s="351"/>
      <c r="AH475" s="298"/>
      <c r="AI475" s="25"/>
    </row>
    <row r="476" spans="1:35" ht="14.25" customHeight="1" x14ac:dyDescent="0.25">
      <c r="A476" s="69"/>
      <c r="B476" s="351"/>
      <c r="C476" s="351"/>
      <c r="D476" s="351"/>
      <c r="E476" s="351"/>
      <c r="F476" s="351"/>
      <c r="G476" s="351"/>
      <c r="H476" s="351"/>
      <c r="I476" s="351"/>
      <c r="J476" s="351"/>
      <c r="K476" s="351"/>
      <c r="L476" s="351"/>
      <c r="M476" s="351"/>
      <c r="N476" s="351"/>
      <c r="O476" s="351"/>
      <c r="P476" s="351"/>
      <c r="Q476" s="351"/>
      <c r="R476" s="351"/>
      <c r="S476" s="351"/>
      <c r="T476" s="351"/>
      <c r="U476" s="351"/>
      <c r="V476" s="351"/>
      <c r="W476" s="351"/>
      <c r="X476" s="351"/>
      <c r="Y476" s="351"/>
      <c r="Z476" s="351"/>
      <c r="AA476" s="351"/>
      <c r="AB476" s="351"/>
      <c r="AC476" s="351"/>
      <c r="AD476" s="351"/>
      <c r="AE476" s="351"/>
      <c r="AF476" s="351"/>
      <c r="AG476" s="351"/>
      <c r="AH476" s="298"/>
      <c r="AI476" s="25"/>
    </row>
    <row r="477" spans="1:35" ht="14.25" customHeight="1" x14ac:dyDescent="0.25">
      <c r="A477" s="69"/>
      <c r="B477" s="351"/>
      <c r="C477" s="351"/>
      <c r="D477" s="351"/>
      <c r="E477" s="351"/>
      <c r="F477" s="351"/>
      <c r="G477" s="351"/>
      <c r="H477" s="351"/>
      <c r="I477" s="351"/>
      <c r="J477" s="351"/>
      <c r="K477" s="351"/>
      <c r="L477" s="351"/>
      <c r="M477" s="351"/>
      <c r="N477" s="351"/>
      <c r="O477" s="351"/>
      <c r="P477" s="351"/>
      <c r="Q477" s="351"/>
      <c r="R477" s="351"/>
      <c r="S477" s="351"/>
      <c r="T477" s="351"/>
      <c r="U477" s="351"/>
      <c r="V477" s="351"/>
      <c r="W477" s="351"/>
      <c r="X477" s="351"/>
      <c r="Y477" s="351"/>
      <c r="Z477" s="351"/>
      <c r="AA477" s="351"/>
      <c r="AB477" s="351"/>
      <c r="AC477" s="351"/>
      <c r="AD477" s="351"/>
      <c r="AE477" s="351"/>
      <c r="AF477" s="351"/>
      <c r="AG477" s="351"/>
      <c r="AH477" s="298"/>
      <c r="AI477" s="25"/>
    </row>
    <row r="478" spans="1:35" ht="14.25" customHeight="1" x14ac:dyDescent="0.25">
      <c r="A478" s="69"/>
      <c r="B478" s="351"/>
      <c r="C478" s="351"/>
      <c r="D478" s="351"/>
      <c r="E478" s="351"/>
      <c r="F478" s="351"/>
      <c r="G478" s="351"/>
      <c r="H478" s="351"/>
      <c r="I478" s="351"/>
      <c r="J478" s="351"/>
      <c r="K478" s="351"/>
      <c r="L478" s="351"/>
      <c r="M478" s="351"/>
      <c r="N478" s="351"/>
      <c r="O478" s="351"/>
      <c r="P478" s="351"/>
      <c r="Q478" s="351"/>
      <c r="R478" s="351"/>
      <c r="S478" s="351"/>
      <c r="T478" s="351"/>
      <c r="U478" s="351"/>
      <c r="V478" s="351"/>
      <c r="W478" s="351"/>
      <c r="X478" s="351"/>
      <c r="Y478" s="351"/>
      <c r="Z478" s="351"/>
      <c r="AA478" s="351"/>
      <c r="AB478" s="351"/>
      <c r="AC478" s="351"/>
      <c r="AD478" s="351"/>
      <c r="AE478" s="351"/>
      <c r="AF478" s="351"/>
      <c r="AG478" s="351"/>
      <c r="AH478" s="298"/>
      <c r="AI478" s="25"/>
    </row>
    <row r="479" spans="1:35" ht="14.25" customHeight="1" x14ac:dyDescent="0.25">
      <c r="A479" s="29"/>
      <c r="B479" s="16"/>
      <c r="C479" s="37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25"/>
    </row>
    <row r="480" spans="1:35" ht="14.25" customHeight="1" x14ac:dyDescent="0.25">
      <c r="A480" s="29"/>
      <c r="B480" s="16"/>
      <c r="C480" s="37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25"/>
    </row>
    <row r="481" spans="1:35" ht="14.25" customHeight="1" x14ac:dyDescent="0.25">
      <c r="A481" s="29"/>
      <c r="B481" s="16"/>
      <c r="C481" s="37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25"/>
    </row>
    <row r="482" spans="1:35" ht="14.25" customHeight="1" x14ac:dyDescent="0.25">
      <c r="A482" s="29"/>
      <c r="B482" s="16"/>
      <c r="C482" s="37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25"/>
    </row>
    <row r="483" spans="1:35" ht="14.25" customHeight="1" x14ac:dyDescent="0.25">
      <c r="A483" s="29"/>
      <c r="B483" s="16"/>
      <c r="C483" s="37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25"/>
    </row>
    <row r="484" spans="1:35" ht="14.25" customHeight="1" x14ac:dyDescent="0.25">
      <c r="A484" s="29"/>
      <c r="B484" s="16"/>
      <c r="C484" s="37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25"/>
    </row>
    <row r="485" spans="1:35" ht="14.25" customHeight="1" x14ac:dyDescent="0.25">
      <c r="A485" s="29"/>
      <c r="B485" s="16"/>
      <c r="C485" s="37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25"/>
    </row>
    <row r="486" spans="1:35" ht="14.25" customHeight="1" thickBot="1" x14ac:dyDescent="0.3">
      <c r="A486" s="58"/>
      <c r="B486" s="23"/>
      <c r="C486" s="278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6"/>
    </row>
    <row r="487" spans="1:35" ht="5.0999999999999996" customHeight="1" x14ac:dyDescent="0.25">
      <c r="A487" s="4"/>
      <c r="B487" s="4"/>
      <c r="C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16"/>
    </row>
  </sheetData>
  <protectedRanges>
    <protectedRange sqref="M218:AH218" name="Rango4"/>
    <protectedRange sqref="B31 L33 B37 D46 D48 D50 U57 B89 B98 F103 G105 M107 Q109 H121 I122 B244 H129 I130 K123:K125 H137 I138 K131:K133 C150 C152 C154 N150 N152 N154 Y150 Y152 Y154 B168 K139:K141 P218 Q236 I83" name="Rango1"/>
    <protectedRange sqref="B417 I423 T423 L425 W425 B437 B419" name="Rango3"/>
  </protectedRanges>
  <dataConsolidate/>
  <customSheetViews>
    <customSheetView guid="{E71FD2CF-1408-495F-8A98-D42FA5E94915}" scale="120" showPageBreaks="1" printArea="1" view="pageLayout" topLeftCell="A432">
      <selection sqref="A1:AI453"/>
      <rowBreaks count="6" manualBreakCount="6">
        <brk id="69" max="16383" man="1"/>
        <brk id="138" max="16383" man="1"/>
        <brk id="198" max="16383" man="1"/>
        <brk id="266" max="16383" man="1"/>
        <brk id="328" max="16383" man="1"/>
        <brk id="393" max="16383" man="1"/>
      </rowBreaks>
      <pageMargins left="0.46" right="0.19685039370078741" top="0.45" bottom="0.33" header="0.31496062992125984" footer="0.25"/>
      <pageSetup paperSize="9" orientation="portrait" r:id="rId1"/>
      <headerFooter>
        <oddFooter>&amp;C&amp;6&amp;P</oddFooter>
      </headerFooter>
    </customSheetView>
  </customSheetViews>
  <mergeCells count="118">
    <mergeCell ref="B437:AG478"/>
    <mergeCell ref="B31:AG31"/>
    <mergeCell ref="L33:AG33"/>
    <mergeCell ref="B37:AG37"/>
    <mergeCell ref="D46:AG46"/>
    <mergeCell ref="D48:AG48"/>
    <mergeCell ref="E50:AG50"/>
    <mergeCell ref="C280:Q280"/>
    <mergeCell ref="C308:Q308"/>
    <mergeCell ref="C296:N296"/>
    <mergeCell ref="C284:Q284"/>
    <mergeCell ref="C282:Q282"/>
    <mergeCell ref="C425:K425"/>
    <mergeCell ref="L425:U425"/>
    <mergeCell ref="W425:AF425"/>
    <mergeCell ref="C199:AB199"/>
    <mergeCell ref="C207:AB207"/>
    <mergeCell ref="AE210:AH213"/>
    <mergeCell ref="C312:Q312"/>
    <mergeCell ref="AE201:AH204"/>
    <mergeCell ref="T278:AG278"/>
    <mergeCell ref="T280:AG280"/>
    <mergeCell ref="B417:AG417"/>
    <mergeCell ref="B419:AG419"/>
    <mergeCell ref="E5:AB5"/>
    <mergeCell ref="E138:H138"/>
    <mergeCell ref="I122:J122"/>
    <mergeCell ref="I138:J138"/>
    <mergeCell ref="B6:AH20"/>
    <mergeCell ref="C121:G121"/>
    <mergeCell ref="E124:J124"/>
    <mergeCell ref="E125:J125"/>
    <mergeCell ref="C129:G129"/>
    <mergeCell ref="C69:N69"/>
    <mergeCell ref="I83:V83"/>
    <mergeCell ref="E130:H130"/>
    <mergeCell ref="M107:AG107"/>
    <mergeCell ref="E123:J123"/>
    <mergeCell ref="A122:B122"/>
    <mergeCell ref="A130:B130"/>
    <mergeCell ref="C68:AH68"/>
    <mergeCell ref="C423:H423"/>
    <mergeCell ref="I423:R423"/>
    <mergeCell ref="T423:AE423"/>
    <mergeCell ref="T282:AG282"/>
    <mergeCell ref="T284:AG284"/>
    <mergeCell ref="T286:AG286"/>
    <mergeCell ref="C278:Q278"/>
    <mergeCell ref="N150:W150"/>
    <mergeCell ref="C268:I268"/>
    <mergeCell ref="E141:J141"/>
    <mergeCell ref="C216:AB216"/>
    <mergeCell ref="C179:X179"/>
    <mergeCell ref="C154:L154"/>
    <mergeCell ref="N154:W154"/>
    <mergeCell ref="C189:AB189"/>
    <mergeCell ref="Y150:AG150"/>
    <mergeCell ref="Y152:AG152"/>
    <mergeCell ref="A138:B138"/>
    <mergeCell ref="F115:K115"/>
    <mergeCell ref="C53:J54"/>
    <mergeCell ref="E132:J132"/>
    <mergeCell ref="E122:H122"/>
    <mergeCell ref="I130:J130"/>
    <mergeCell ref="L129:AG129"/>
    <mergeCell ref="M130:AG130"/>
    <mergeCell ref="Q109:AG109"/>
    <mergeCell ref="L121:AG121"/>
    <mergeCell ref="M122:AG122"/>
    <mergeCell ref="N123:AG123"/>
    <mergeCell ref="N124:AG124"/>
    <mergeCell ref="N125:AG125"/>
    <mergeCell ref="U57:AG57"/>
    <mergeCell ref="B89:AG89"/>
    <mergeCell ref="B98:AG98"/>
    <mergeCell ref="F103:AG103"/>
    <mergeCell ref="G105:AG105"/>
    <mergeCell ref="N131:AG131"/>
    <mergeCell ref="N132:AG132"/>
    <mergeCell ref="Y154:AG154"/>
    <mergeCell ref="C137:G137"/>
    <mergeCell ref="L137:AG137"/>
    <mergeCell ref="M138:AG138"/>
    <mergeCell ref="AC219:AH219"/>
    <mergeCell ref="E131:J131"/>
    <mergeCell ref="C304:Q304"/>
    <mergeCell ref="C152:L152"/>
    <mergeCell ref="B168:AG174"/>
    <mergeCell ref="E133:J133"/>
    <mergeCell ref="J265:AG265"/>
    <mergeCell ref="B244:AG244"/>
    <mergeCell ref="Q236:AG236"/>
    <mergeCell ref="C150:L150"/>
    <mergeCell ref="N152:W152"/>
    <mergeCell ref="N141:AG141"/>
    <mergeCell ref="AC220:AH220"/>
    <mergeCell ref="E140:J140"/>
    <mergeCell ref="N139:AG139"/>
    <mergeCell ref="N140:AG140"/>
    <mergeCell ref="N133:AG133"/>
    <mergeCell ref="E139:J139"/>
    <mergeCell ref="T408:AG408"/>
    <mergeCell ref="C306:Q306"/>
    <mergeCell ref="C310:Q310"/>
    <mergeCell ref="F335:L335"/>
    <mergeCell ref="C286:Q286"/>
    <mergeCell ref="Q367:U367"/>
    <mergeCell ref="M288:S288"/>
    <mergeCell ref="AC398:AG398"/>
    <mergeCell ref="J391:AG391"/>
    <mergeCell ref="J389:AG389"/>
    <mergeCell ref="J387:AG387"/>
    <mergeCell ref="J385:AG385"/>
    <mergeCell ref="J383:AG383"/>
    <mergeCell ref="T306:AG306"/>
    <mergeCell ref="T308:AG308"/>
    <mergeCell ref="T310:AG310"/>
    <mergeCell ref="T312:AG312"/>
  </mergeCells>
  <dataValidations count="17">
    <dataValidation type="list" allowBlank="1" showInputMessage="1" showErrorMessage="1" sqref="I122:J122" xr:uid="{00000000-0002-0000-0000-000000000000}">
      <formula1>IF($H$121=1,_1,IF($H$121=2,_2,IF($H$121=3,_3,IF($H$121=4,_4))))</formula1>
    </dataValidation>
    <dataValidation type="list" allowBlank="1" showInputMessage="1" showErrorMessage="1" sqref="I130:J130" xr:uid="{00000000-0002-0000-0000-000001000000}">
      <formula1>IF($H$129=1,_1,IF($H$129=2,_2,IF($H$129=3,_3,IF($H$129=4,_4))))</formula1>
    </dataValidation>
    <dataValidation type="list" allowBlank="1" showInputMessage="1" showErrorMessage="1" sqref="I138:J138" xr:uid="{00000000-0002-0000-0000-000002000000}">
      <formula1>IF($H$137=1,_1,IF($H$137=2,_2,IF($H$137=3,_3,IF($H$137=4,_4))))</formula1>
    </dataValidation>
    <dataValidation type="list" allowBlank="1" showInputMessage="1" showErrorMessage="1" sqref="K123:K125" xr:uid="{00000000-0002-0000-0000-000003000000}">
      <formula1>IF($H$121=1,_01,IF($H$121=2,_02,IF($H$121=3,_03,IF($H$121=4,_04))))</formula1>
    </dataValidation>
    <dataValidation type="list" allowBlank="1" showInputMessage="1" showErrorMessage="1" sqref="K131:K133" xr:uid="{00000000-0002-0000-0000-000004000000}">
      <formula1>IF($H$129=1,_01,IF($H$129=2,_02,IF($H$129=3,_03,IF($H$129=4,_04))))</formula1>
    </dataValidation>
    <dataValidation type="list" allowBlank="1" showInputMessage="1" showErrorMessage="1" sqref="K139:K141" xr:uid="{00000000-0002-0000-0000-000005000000}">
      <formula1>IF($H$137=1,_01,IF($H$137=2,_02,IF($H$137=3,_03,IF($H$137=4,_04))))</formula1>
    </dataValidation>
    <dataValidation type="textLength" operator="lessThanOrEqual" showErrorMessage="1" errorTitle="Limite Excedido" error="Usted excedio el limite de caracteres permitidos, 30 caracteres incluyendo los espacios entre las palabras" promptTitle="Caracteres permitidos" prompt="Solo se permiten 30 caracteres incluyendo los espacios" sqref="C278:Q278 C280:Q280 C282:Q282 C284:Q284 C286:Q286 AH284 AH278 AH280 AH282 T278 T280 T282 T284 T286 AH286" xr:uid="{00000000-0002-0000-0000-000006000000}">
      <formula1>30</formula1>
    </dataValidation>
    <dataValidation type="textLength" operator="lessThanOrEqual" showErrorMessage="1" errorTitle="Limite Excedido" error="Usted excedio el limite de caracteres permitidos, 50 caracteres incluyendo los espacios entre las palabras" promptTitle="Caracteres permitidos" prompt="Solo se permiten 50 caracteres incluyendo los espacios" sqref="C304:Q304 C306:Q306 C308:Q308 C310:Q310 C312:Q312 T304:AH304 AH310 AH306 AH308 T306 T308 T310 T312 AH312" xr:uid="{00000000-0002-0000-0000-000007000000}">
      <formula1>50</formula1>
    </dataValidation>
    <dataValidation type="textLength" operator="lessThanOrEqual" showErrorMessage="1" errorTitle="Limite excedido" error="Usted excedio el limite de caracteres permitidos, 700 caracteres incluyendo los espacios entre las palabras" promptTitle="Caracteres permitidos" prompt="Solo se permite ingresar 700 caracteres, incluyendo los espacios entre textos." sqref="AH437:AH478 B437" xr:uid="{00000000-0002-0000-0000-000008000000}">
      <formula1>700</formula1>
    </dataValidation>
    <dataValidation type="textLength" operator="lessThanOrEqual" showErrorMessage="1" errorTitle="Limite exccedido" error="Usted excedio el limite de caracteres permitidos, 500 caracteres incluyendo los espacios entre las palabras" promptTitle="Caracteres permitidos" prompt="Solo permite ingresar 500 caracteres, incluyendo los espacios entre cada palabra." sqref="AH168:AH174 B168" xr:uid="{00000000-0002-0000-0000-000009000000}">
      <formula1>500</formula1>
    </dataValidation>
    <dataValidation type="textLength" operator="lessThanOrEqual" showErrorMessage="1" errorTitle="Limite excedido" error="Usted excedio el limite de caracteres permitidos, 100 caracteres incluyendo los espacios entre las palabras" sqref="AH109 AH236 AH57 AH107 AH103 AH105 AH265:AI265 M218:AH218 S323:AH323 I83:V83 Q356:AH356 P339:AG339 J265 Q236 U57 F103 G105 M107 Q109 S408:T408 AH408" xr:uid="{00000000-0002-0000-0000-00000A000000}">
      <formula1>100</formula1>
    </dataValidation>
    <dataValidation type="textLength" operator="lessThanOrEqual" showErrorMessage="1" errorTitle="Limite excedido" error="Usted excedio el limite de caracteres permitidos, 250 caracteres incluyendo los espacios entre las palabras" sqref="AH244 AH37 AH46 AH48 AH50 AH89 B244 B37 D46 D48 D50:E50 B89 B98 AH98" xr:uid="{00000000-0002-0000-0000-00000B000000}">
      <formula1>250</formula1>
    </dataValidation>
    <dataValidation type="textLength" operator="lessThanOrEqual" showInputMessage="1" showErrorMessage="1" errorTitle="Limite excedido" error="Usted excedio el limite de caracteres permitidos, 15 caracteres incluyendo los espacios entre las palabras" sqref="L33 AH33" xr:uid="{00000000-0002-0000-0000-00000C000000}">
      <formula1>15</formula1>
    </dataValidation>
    <dataValidation type="textLength" operator="lessThanOrEqual" showErrorMessage="1" errorTitle="Limite excedido" error="Usted excedio el limite de caracteres permitidos, 35 caracteres incluyendo los espacios entre las palabras" promptTitle="Caracteres permitidos" prompt="Solo se permiten ingresar 35 caracteres, incluyendo los espacios entre textos" sqref="C150:L150 C152:L152 C154:L154 N150:W150 N152:W152 N154:W154 AH152 AH150 Y150 Y152 Y154 AH154" xr:uid="{00000000-0002-0000-0000-00000D000000}">
      <formula1>35</formula1>
    </dataValidation>
    <dataValidation type="textLength" operator="lessThanOrEqual" showInputMessage="1" showErrorMessage="1" errorTitle="Limite excedido" error="Usted excedio el limite de caracteres permitidos, 5 caracteres incluyendo los espacios entre las palabras" sqref="S370:V370 AA371:AD371 P367:Q367 U369:X369 AC398" xr:uid="{00000000-0002-0000-0000-00000E000000}">
      <formula1>5</formula1>
    </dataValidation>
    <dataValidation type="textLength" operator="lessThanOrEqual" showErrorMessage="1" errorTitle="Limite excedido" error="Usted excedio el limite de caracteres permitidos, 150 caracteres incluyendo los espacios entre las palabras" sqref="AH385 AH387 AH389 AH391 J391 J389 J387 J385 J383 AH383" xr:uid="{00000000-0002-0000-0000-00000F000000}">
      <formula1>150</formula1>
    </dataValidation>
    <dataValidation type="textLength" operator="lessThanOrEqual" showErrorMessage="1" errorTitle="Limite excedido" error="Usted excedio el limite de caracteres permitidos, 50 caracteres incluyendo los espacios entre las palabras" sqref="B417:AG417 B419:AG419" xr:uid="{00000000-0002-0000-0000-000010000000}">
      <formula1>50</formula1>
    </dataValidation>
  </dataValidations>
  <hyperlinks>
    <hyperlink ref="F115:K115" location="Clasificador!A1" display="Ver Clasificador" xr:uid="{00000000-0004-0000-0000-000000000000}"/>
  </hyperlinks>
  <pageMargins left="0.47244094488188981" right="0.19685039370078741" top="0.47244094488188981" bottom="0.31496062992125984" header="0.31496062992125984" footer="0.23622047244094491"/>
  <pageSetup paperSize="9" orientation="portrait" r:id="rId2"/>
  <headerFooter>
    <oddFooter>&amp;C&amp;6&amp;P</oddFooter>
  </headerFooter>
  <rowBreaks count="6" manualBreakCount="6">
    <brk id="91" max="16383" man="1"/>
    <brk id="159" max="16383" man="1"/>
    <brk id="221" max="16383" man="1"/>
    <brk id="290" max="16383" man="1"/>
    <brk id="359" max="16383" man="1"/>
    <brk id="427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06" r:id="rId5" name="19.1. No aplica">
              <controlPr defaultSize="0" autoFill="0" autoLine="0" autoPict="0">
                <anchor moveWithCells="1">
                  <from>
                    <xdr:col>23</xdr:col>
                    <xdr:colOff>0</xdr:colOff>
                    <xdr:row>364</xdr:row>
                    <xdr:rowOff>161925</xdr:rowOff>
                  </from>
                  <to>
                    <xdr:col>28</xdr:col>
                    <xdr:colOff>28575</xdr:colOff>
                    <xdr:row>367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6" name="Grupo_Nivel de desagregacion">
              <controlPr defaultSize="0" print="0" autoFill="0" autoPict="0">
                <anchor moveWithCells="1">
                  <from>
                    <xdr:col>0</xdr:col>
                    <xdr:colOff>9525</xdr:colOff>
                    <xdr:row>343</xdr:row>
                    <xdr:rowOff>19050</xdr:rowOff>
                  </from>
                  <to>
                    <xdr:col>33</xdr:col>
                    <xdr:colOff>66675</xdr:colOff>
                    <xdr:row>360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7" name="Option Button 188">
              <controlPr defaultSize="0" autoFill="0" autoLine="0" autoPict="0">
                <anchor moveWithCells="1">
                  <from>
                    <xdr:col>6</xdr:col>
                    <xdr:colOff>28575</xdr:colOff>
                    <xdr:row>331</xdr:row>
                    <xdr:rowOff>28575</xdr:rowOff>
                  </from>
                  <to>
                    <xdr:col>12</xdr:col>
                    <xdr:colOff>180975</xdr:colOff>
                    <xdr:row>332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8" name="Option Button 189">
              <controlPr defaultSize="0" autoFill="0" autoLine="0" autoPict="0">
                <anchor moveWithCells="1">
                  <from>
                    <xdr:col>6</xdr:col>
                    <xdr:colOff>28575</xdr:colOff>
                    <xdr:row>332</xdr:row>
                    <xdr:rowOff>161925</xdr:rowOff>
                  </from>
                  <to>
                    <xdr:col>12</xdr:col>
                    <xdr:colOff>104775</xdr:colOff>
                    <xdr:row>334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9" name="Grupo_Cobertura">
              <controlPr defaultSize="0" print="0" autoFill="0" autoPict="0">
                <anchor moveWithCells="1">
                  <from>
                    <xdr:col>0</xdr:col>
                    <xdr:colOff>9525</xdr:colOff>
                    <xdr:row>328</xdr:row>
                    <xdr:rowOff>47625</xdr:rowOff>
                  </from>
                  <to>
                    <xdr:col>33</xdr:col>
                    <xdr:colOff>38100</xdr:colOff>
                    <xdr:row>341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0" name="Check Box 76">
              <controlPr defaultSize="0" autoFill="0" autoLine="0" autoPict="0">
                <anchor moveWithCells="1">
                  <from>
                    <xdr:col>3</xdr:col>
                    <xdr:colOff>133350</xdr:colOff>
                    <xdr:row>318</xdr:row>
                    <xdr:rowOff>0</xdr:rowOff>
                  </from>
                  <to>
                    <xdr:col>8</xdr:col>
                    <xdr:colOff>47625</xdr:colOff>
                    <xdr:row>319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11" name="Check Box 77">
              <controlPr defaultSize="0" autoFill="0" autoLine="0" autoPict="0">
                <anchor moveWithCells="1">
                  <from>
                    <xdr:col>3</xdr:col>
                    <xdr:colOff>133350</xdr:colOff>
                    <xdr:row>318</xdr:row>
                    <xdr:rowOff>171450</xdr:rowOff>
                  </from>
                  <to>
                    <xdr:col>9</xdr:col>
                    <xdr:colOff>9525</xdr:colOff>
                    <xdr:row>320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2" name="Check Box 78">
              <controlPr defaultSize="0" autoFill="0" autoLine="0" autoPict="0">
                <anchor moveWithCells="1">
                  <from>
                    <xdr:col>3</xdr:col>
                    <xdr:colOff>133350</xdr:colOff>
                    <xdr:row>319</xdr:row>
                    <xdr:rowOff>161925</xdr:rowOff>
                  </from>
                  <to>
                    <xdr:col>8</xdr:col>
                    <xdr:colOff>180975</xdr:colOff>
                    <xdr:row>321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3" name="Check Box 79">
              <controlPr defaultSize="0" autoFill="0" autoLine="0" autoPict="0">
                <anchor moveWithCells="1">
                  <from>
                    <xdr:col>3</xdr:col>
                    <xdr:colOff>133350</xdr:colOff>
                    <xdr:row>320</xdr:row>
                    <xdr:rowOff>171450</xdr:rowOff>
                  </from>
                  <to>
                    <xdr:col>9</xdr:col>
                    <xdr:colOff>66675</xdr:colOff>
                    <xdr:row>322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4" name="Check Box 80">
              <controlPr defaultSize="0" autoFill="0" autoLine="0" autoPict="0">
                <anchor moveWithCells="1">
                  <from>
                    <xdr:col>3</xdr:col>
                    <xdr:colOff>133350</xdr:colOff>
                    <xdr:row>321</xdr:row>
                    <xdr:rowOff>161925</xdr:rowOff>
                  </from>
                  <to>
                    <xdr:col>9</xdr:col>
                    <xdr:colOff>66675</xdr:colOff>
                    <xdr:row>323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5" name="Check Box 81">
              <controlPr defaultSize="0" autoFill="0" autoLine="0" autoPict="0">
                <anchor moveWithCells="1">
                  <from>
                    <xdr:col>3</xdr:col>
                    <xdr:colOff>133350</xdr:colOff>
                    <xdr:row>322</xdr:row>
                    <xdr:rowOff>161925</xdr:rowOff>
                  </from>
                  <to>
                    <xdr:col>9</xdr:col>
                    <xdr:colOff>66675</xdr:colOff>
                    <xdr:row>324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6" name="Check Box 82">
              <controlPr defaultSize="0" autoFill="0" autoLine="0" autoPict="0">
                <anchor moveWithCells="1">
                  <from>
                    <xdr:col>10</xdr:col>
                    <xdr:colOff>161925</xdr:colOff>
                    <xdr:row>317</xdr:row>
                    <xdr:rowOff>171450</xdr:rowOff>
                  </from>
                  <to>
                    <xdr:col>15</xdr:col>
                    <xdr:colOff>85725</xdr:colOff>
                    <xdr:row>319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7" name="Check Box 83">
              <controlPr defaultSize="0" autoFill="0" autoLine="0" autoPict="0">
                <anchor moveWithCells="1">
                  <from>
                    <xdr:col>10</xdr:col>
                    <xdr:colOff>161925</xdr:colOff>
                    <xdr:row>318</xdr:row>
                    <xdr:rowOff>171450</xdr:rowOff>
                  </from>
                  <to>
                    <xdr:col>15</xdr:col>
                    <xdr:colOff>95250</xdr:colOff>
                    <xdr:row>320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8" name="Check Box 84">
              <controlPr defaultSize="0" autoFill="0" autoLine="0" autoPict="0">
                <anchor moveWithCells="1">
                  <from>
                    <xdr:col>10</xdr:col>
                    <xdr:colOff>161925</xdr:colOff>
                    <xdr:row>319</xdr:row>
                    <xdr:rowOff>161925</xdr:rowOff>
                  </from>
                  <to>
                    <xdr:col>16</xdr:col>
                    <xdr:colOff>142875</xdr:colOff>
                    <xdr:row>321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9" name="Check Box 85">
              <controlPr defaultSize="0" autoFill="0" autoLine="0" autoPict="0">
                <anchor moveWithCells="1">
                  <from>
                    <xdr:col>10</xdr:col>
                    <xdr:colOff>161925</xdr:colOff>
                    <xdr:row>320</xdr:row>
                    <xdr:rowOff>161925</xdr:rowOff>
                  </from>
                  <to>
                    <xdr:col>16</xdr:col>
                    <xdr:colOff>38100</xdr:colOff>
                    <xdr:row>322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20" name="Check Box 87">
              <controlPr defaultSize="0" autoFill="0" autoLine="0" autoPict="0">
                <anchor moveWithCells="1">
                  <from>
                    <xdr:col>10</xdr:col>
                    <xdr:colOff>161925</xdr:colOff>
                    <xdr:row>321</xdr:row>
                    <xdr:rowOff>161925</xdr:rowOff>
                  </from>
                  <to>
                    <xdr:col>18</xdr:col>
                    <xdr:colOff>76200</xdr:colOff>
                    <xdr:row>323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21" name="Option Button 231">
              <controlPr defaultSize="0" autoFill="0" autoLine="0" autoPict="0">
                <anchor moveWithCells="1">
                  <from>
                    <xdr:col>2</xdr:col>
                    <xdr:colOff>9525</xdr:colOff>
                    <xdr:row>316</xdr:row>
                    <xdr:rowOff>0</xdr:rowOff>
                  </from>
                  <to>
                    <xdr:col>11</xdr:col>
                    <xdr:colOff>180975</xdr:colOff>
                    <xdr:row>317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22" name="Option Button 232">
              <controlPr defaultSize="0" autoFill="0" autoLine="0" autoPict="0">
                <anchor moveWithCells="1">
                  <from>
                    <xdr:col>2</xdr:col>
                    <xdr:colOff>0</xdr:colOff>
                    <xdr:row>324</xdr:row>
                    <xdr:rowOff>19050</xdr:rowOff>
                  </from>
                  <to>
                    <xdr:col>29</xdr:col>
                    <xdr:colOff>180975</xdr:colOff>
                    <xdr:row>325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23" name="Grupo_Periodicidad de la recoleccion">
              <controlPr defaultSize="0" autoFill="0" autoPict="0">
                <anchor moveWithCells="1">
                  <from>
                    <xdr:col>0</xdr:col>
                    <xdr:colOff>9525</xdr:colOff>
                    <xdr:row>314</xdr:row>
                    <xdr:rowOff>47625</xdr:rowOff>
                  </from>
                  <to>
                    <xdr:col>33</xdr:col>
                    <xdr:colOff>66675</xdr:colOff>
                    <xdr:row>326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24" name="Grupo_Metodologia">
              <controlPr defaultSize="0" print="0" autoFill="0" autoPict="0">
                <anchor moveWithCells="1">
                  <from>
                    <xdr:col>0</xdr:col>
                    <xdr:colOff>19050</xdr:colOff>
                    <xdr:row>176</xdr:row>
                    <xdr:rowOff>142875</xdr:rowOff>
                  </from>
                  <to>
                    <xdr:col>33</xdr:col>
                    <xdr:colOff>152400</xdr:colOff>
                    <xdr:row>219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25" name="Pais">
              <controlPr defaultSize="0" autoLine="0" autoPict="0">
                <anchor moveWithCells="1">
                  <from>
                    <xdr:col>3</xdr:col>
                    <xdr:colOff>180975</xdr:colOff>
                    <xdr:row>23</xdr:row>
                    <xdr:rowOff>0</xdr:rowOff>
                  </from>
                  <to>
                    <xdr:col>15</xdr:col>
                    <xdr:colOff>57150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2" r:id="rId26" name="Option Button 864">
              <controlPr defaultSize="0" autoFill="0" autoLine="0" autoPict="0">
                <anchor moveWithCells="1">
                  <from>
                    <xdr:col>6</xdr:col>
                    <xdr:colOff>28575</xdr:colOff>
                    <xdr:row>334</xdr:row>
                    <xdr:rowOff>9525</xdr:rowOff>
                  </from>
                  <to>
                    <xdr:col>17</xdr:col>
                    <xdr:colOff>114300</xdr:colOff>
                    <xdr:row>335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27" name="Option Button 288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181</xdr:row>
                    <xdr:rowOff>152400</xdr:rowOff>
                  </from>
                  <to>
                    <xdr:col>45</xdr:col>
                    <xdr:colOff>171450</xdr:colOff>
                    <xdr:row>183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28" name="Option Button 287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180</xdr:row>
                    <xdr:rowOff>104775</xdr:rowOff>
                  </from>
                  <to>
                    <xdr:col>45</xdr:col>
                    <xdr:colOff>171450</xdr:colOff>
                    <xdr:row>181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29" name="Option Button 286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179</xdr:row>
                    <xdr:rowOff>38100</xdr:rowOff>
                  </from>
                  <to>
                    <xdr:col>45</xdr:col>
                    <xdr:colOff>171450</xdr:colOff>
                    <xdr:row>180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30" name="Option Button 307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335</xdr:row>
                    <xdr:rowOff>85725</xdr:rowOff>
                  </from>
                  <to>
                    <xdr:col>24</xdr:col>
                    <xdr:colOff>180975</xdr:colOff>
                    <xdr:row>336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31" name="Option Button 308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336</xdr:row>
                    <xdr:rowOff>133350</xdr:rowOff>
                  </from>
                  <to>
                    <xdr:col>15</xdr:col>
                    <xdr:colOff>85725</xdr:colOff>
                    <xdr:row>337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32" name="Option Button 309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337</xdr:row>
                    <xdr:rowOff>180975</xdr:rowOff>
                  </from>
                  <to>
                    <xdr:col>19</xdr:col>
                    <xdr:colOff>47625</xdr:colOff>
                    <xdr:row>339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33" name="Option Button 310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339</xdr:row>
                    <xdr:rowOff>38100</xdr:rowOff>
                  </from>
                  <to>
                    <xdr:col>27</xdr:col>
                    <xdr:colOff>19050</xdr:colOff>
                    <xdr:row>340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34" name="Option Button 322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348</xdr:row>
                    <xdr:rowOff>28575</xdr:rowOff>
                  </from>
                  <to>
                    <xdr:col>14</xdr:col>
                    <xdr:colOff>57150</xdr:colOff>
                    <xdr:row>349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35" name="Option Button 323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349</xdr:row>
                    <xdr:rowOff>152400</xdr:rowOff>
                  </from>
                  <to>
                    <xdr:col>14</xdr:col>
                    <xdr:colOff>95250</xdr:colOff>
                    <xdr:row>351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36" name="Option Button 324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351</xdr:row>
                    <xdr:rowOff>38100</xdr:rowOff>
                  </from>
                  <to>
                    <xdr:col>13</xdr:col>
                    <xdr:colOff>152400</xdr:colOff>
                    <xdr:row>352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37" name="Option Button 331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352</xdr:row>
                    <xdr:rowOff>76200</xdr:rowOff>
                  </from>
                  <to>
                    <xdr:col>23</xdr:col>
                    <xdr:colOff>152400</xdr:colOff>
                    <xdr:row>353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38" name="Option Button 332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353</xdr:row>
                    <xdr:rowOff>123825</xdr:rowOff>
                  </from>
                  <to>
                    <xdr:col>15</xdr:col>
                    <xdr:colOff>47625</xdr:colOff>
                    <xdr:row>354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39" name="Option Button 333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354</xdr:row>
                    <xdr:rowOff>171450</xdr:rowOff>
                  </from>
                  <to>
                    <xdr:col>20</xdr:col>
                    <xdr:colOff>38100</xdr:colOff>
                    <xdr:row>356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40" name="Option Button 334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356</xdr:row>
                    <xdr:rowOff>38100</xdr:rowOff>
                  </from>
                  <to>
                    <xdr:col>27</xdr:col>
                    <xdr:colOff>57150</xdr:colOff>
                    <xdr:row>357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41" name="Option Button 335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183</xdr:row>
                    <xdr:rowOff>19050</xdr:rowOff>
                  </from>
                  <to>
                    <xdr:col>24</xdr:col>
                    <xdr:colOff>47625</xdr:colOff>
                    <xdr:row>184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42" name="Option Button 336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184</xdr:row>
                    <xdr:rowOff>38100</xdr:rowOff>
                  </from>
                  <to>
                    <xdr:col>33</xdr:col>
                    <xdr:colOff>95250</xdr:colOff>
                    <xdr:row>187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43" name="Option Button 337">
              <controlPr locked="0" defaultSize="0" autoFill="0" autoLine="0" autoPict="0">
                <anchor moveWithCells="1" sizeWithCells="1">
                  <from>
                    <xdr:col>2</xdr:col>
                    <xdr:colOff>57150</xdr:colOff>
                    <xdr:row>189</xdr:row>
                    <xdr:rowOff>47625</xdr:rowOff>
                  </from>
                  <to>
                    <xdr:col>33</xdr:col>
                    <xdr:colOff>133350</xdr:colOff>
                    <xdr:row>191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44" name="Option Button 338">
              <controlPr locked="0" defaultSize="0" autoFill="0" autoLine="0" autoPict="0">
                <anchor moveWithCells="1" sizeWithCells="1">
                  <from>
                    <xdr:col>2</xdr:col>
                    <xdr:colOff>66675</xdr:colOff>
                    <xdr:row>191</xdr:row>
                    <xdr:rowOff>85725</xdr:rowOff>
                  </from>
                  <to>
                    <xdr:col>33</xdr:col>
                    <xdr:colOff>47625</xdr:colOff>
                    <xdr:row>193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45" name="Option Button 339">
              <controlPr locked="0" defaultSize="0" autoFill="0" autoLine="0" autoPict="0">
                <anchor moveWithCells="1" sizeWithCells="1">
                  <from>
                    <xdr:col>2</xdr:col>
                    <xdr:colOff>57150</xdr:colOff>
                    <xdr:row>193</xdr:row>
                    <xdr:rowOff>47625</xdr:rowOff>
                  </from>
                  <to>
                    <xdr:col>32</xdr:col>
                    <xdr:colOff>171450</xdr:colOff>
                    <xdr:row>196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46" name="Option Button 340">
              <controlPr locked="0" defaultSize="0" autoFill="0" autoLine="0" autoPict="0">
                <anchor moveWithCells="1" sizeWithCells="1">
                  <from>
                    <xdr:col>2</xdr:col>
                    <xdr:colOff>66675</xdr:colOff>
                    <xdr:row>199</xdr:row>
                    <xdr:rowOff>19050</xdr:rowOff>
                  </from>
                  <to>
                    <xdr:col>37</xdr:col>
                    <xdr:colOff>180975</xdr:colOff>
                    <xdr:row>200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47" name="Option Button 341">
              <controlPr locked="0" defaultSize="0" autoFill="0" autoLine="0" autoPict="0">
                <anchor moveWithCells="1" sizeWithCells="1">
                  <from>
                    <xdr:col>2</xdr:col>
                    <xdr:colOff>66675</xdr:colOff>
                    <xdr:row>200</xdr:row>
                    <xdr:rowOff>95250</xdr:rowOff>
                  </from>
                  <to>
                    <xdr:col>28</xdr:col>
                    <xdr:colOff>85725</xdr:colOff>
                    <xdr:row>202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48" name="Option Button 342">
              <controlPr locked="0" defaultSize="0" autoFill="0" autoLine="0" autoPict="0">
                <anchor moveWithCells="1" sizeWithCells="1">
                  <from>
                    <xdr:col>2</xdr:col>
                    <xdr:colOff>66675</xdr:colOff>
                    <xdr:row>202</xdr:row>
                    <xdr:rowOff>19050</xdr:rowOff>
                  </from>
                  <to>
                    <xdr:col>37</xdr:col>
                    <xdr:colOff>47625</xdr:colOff>
                    <xdr:row>203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49" name="Option Button 343">
              <controlPr locked="0" defaultSize="0" autoFill="0" autoLine="0" autoPict="0">
                <anchor moveWithCells="1" sizeWithCells="1">
                  <from>
                    <xdr:col>2</xdr:col>
                    <xdr:colOff>66675</xdr:colOff>
                    <xdr:row>203</xdr:row>
                    <xdr:rowOff>114300</xdr:rowOff>
                  </from>
                  <to>
                    <xdr:col>30</xdr:col>
                    <xdr:colOff>19050</xdr:colOff>
                    <xdr:row>204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50" name="Option Button 344">
              <controlPr locked="0" defaultSize="0" autoFill="0" autoLine="0" autoPict="0">
                <anchor moveWithCells="1" sizeWithCells="1">
                  <from>
                    <xdr:col>2</xdr:col>
                    <xdr:colOff>57150</xdr:colOff>
                    <xdr:row>207</xdr:row>
                    <xdr:rowOff>38100</xdr:rowOff>
                  </from>
                  <to>
                    <xdr:col>38</xdr:col>
                    <xdr:colOff>28575</xdr:colOff>
                    <xdr:row>209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51" name="Option Button 345">
              <controlPr locked="0" defaultSize="0" autoFill="0" autoLine="0" autoPict="0">
                <anchor moveWithCells="1" sizeWithCells="1">
                  <from>
                    <xdr:col>2</xdr:col>
                    <xdr:colOff>47625</xdr:colOff>
                    <xdr:row>209</xdr:row>
                    <xdr:rowOff>66675</xdr:rowOff>
                  </from>
                  <to>
                    <xdr:col>25</xdr:col>
                    <xdr:colOff>57150</xdr:colOff>
                    <xdr:row>210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52" name="Option Button 346">
              <controlPr locked="0" defaultSize="0" autoFill="0" autoLine="0" autoPict="0">
                <anchor moveWithCells="1" sizeWithCells="1">
                  <from>
                    <xdr:col>2</xdr:col>
                    <xdr:colOff>57150</xdr:colOff>
                    <xdr:row>210</xdr:row>
                    <xdr:rowOff>152400</xdr:rowOff>
                  </from>
                  <to>
                    <xdr:col>18</xdr:col>
                    <xdr:colOff>38100</xdr:colOff>
                    <xdr:row>212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53" name="Option Button 347">
              <controlPr locked="0" defaultSize="0" autoFill="0" autoLine="0" autoPict="0">
                <anchor moveWithCells="1" sizeWithCells="1">
                  <from>
                    <xdr:col>2</xdr:col>
                    <xdr:colOff>47625</xdr:colOff>
                    <xdr:row>212</xdr:row>
                    <xdr:rowOff>66675</xdr:rowOff>
                  </from>
                  <to>
                    <xdr:col>28</xdr:col>
                    <xdr:colOff>114300</xdr:colOff>
                    <xdr:row>214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54" name="Option Button 348">
              <controlPr locked="0" defaultSize="0" autoFill="0" autoLine="0" autoPict="0">
                <anchor moveWithCells="1" sizeWithCells="1">
                  <from>
                    <xdr:col>2</xdr:col>
                    <xdr:colOff>47625</xdr:colOff>
                    <xdr:row>216</xdr:row>
                    <xdr:rowOff>66675</xdr:rowOff>
                  </from>
                  <to>
                    <xdr:col>15</xdr:col>
                    <xdr:colOff>104775</xdr:colOff>
                    <xdr:row>217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55" name="Option Button 236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410</xdr:row>
                    <xdr:rowOff>9525</xdr:rowOff>
                  </from>
                  <to>
                    <xdr:col>24</xdr:col>
                    <xdr:colOff>142875</xdr:colOff>
                    <xdr:row>411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56" name="Option Button 235">
              <controlPr defaultSize="0" autoFill="0" autoLine="0" autoPict="0">
                <anchor moveWithCells="1" sizeWithCells="1">
                  <from>
                    <xdr:col>1</xdr:col>
                    <xdr:colOff>19050</xdr:colOff>
                    <xdr:row>408</xdr:row>
                    <xdr:rowOff>180975</xdr:rowOff>
                  </from>
                  <to>
                    <xdr:col>24</xdr:col>
                    <xdr:colOff>180975</xdr:colOff>
                    <xdr:row>410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57" name="Check Box 125">
              <controlPr defaultSize="0" autoFill="0" autoLine="0" autoPict="0">
                <anchor moveWithCells="1" sizeWithCells="1">
                  <from>
                    <xdr:col>2</xdr:col>
                    <xdr:colOff>171450</xdr:colOff>
                    <xdr:row>402</xdr:row>
                    <xdr:rowOff>180975</xdr:rowOff>
                  </from>
                  <to>
                    <xdr:col>8</xdr:col>
                    <xdr:colOff>9525</xdr:colOff>
                    <xdr:row>404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58" name="Check Box 126">
              <controlPr defaultSize="0" autoFill="0" autoLine="0" autoPict="0">
                <anchor moveWithCells="1" sizeWithCells="1">
                  <from>
                    <xdr:col>2</xdr:col>
                    <xdr:colOff>171450</xdr:colOff>
                    <xdr:row>403</xdr:row>
                    <xdr:rowOff>180975</xdr:rowOff>
                  </from>
                  <to>
                    <xdr:col>8</xdr:col>
                    <xdr:colOff>123825</xdr:colOff>
                    <xdr:row>405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59" name="Check Box 127">
              <controlPr defaultSize="0" autoFill="0" autoLine="0" autoPict="0">
                <anchor moveWithCells="1" sizeWithCells="1">
                  <from>
                    <xdr:col>2</xdr:col>
                    <xdr:colOff>171450</xdr:colOff>
                    <xdr:row>404</xdr:row>
                    <xdr:rowOff>161925</xdr:rowOff>
                  </from>
                  <to>
                    <xdr:col>8</xdr:col>
                    <xdr:colOff>123825</xdr:colOff>
                    <xdr:row>406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60" name="Check Box 128">
              <controlPr defaultSize="0" autoFill="0" autoLine="0" autoPict="0">
                <anchor moveWithCells="1" sizeWithCells="1">
                  <from>
                    <xdr:col>2</xdr:col>
                    <xdr:colOff>171450</xdr:colOff>
                    <xdr:row>405</xdr:row>
                    <xdr:rowOff>171450</xdr:rowOff>
                  </from>
                  <to>
                    <xdr:col>9</xdr:col>
                    <xdr:colOff>19050</xdr:colOff>
                    <xdr:row>407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61" name="Check Box 129">
              <controlPr defaultSize="0" autoFill="0" autoLine="0" autoPict="0">
                <anchor moveWithCells="1" sizeWithCells="1">
                  <from>
                    <xdr:col>2</xdr:col>
                    <xdr:colOff>171450</xdr:colOff>
                    <xdr:row>406</xdr:row>
                    <xdr:rowOff>152400</xdr:rowOff>
                  </from>
                  <to>
                    <xdr:col>9</xdr:col>
                    <xdr:colOff>9525</xdr:colOff>
                    <xdr:row>407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62" name="Check Box 130">
              <controlPr defaultSize="0" autoFill="0" autoLine="0" autoPict="0">
                <anchor moveWithCells="1" sizeWithCells="1">
                  <from>
                    <xdr:col>2</xdr:col>
                    <xdr:colOff>171450</xdr:colOff>
                    <xdr:row>407</xdr:row>
                    <xdr:rowOff>152400</xdr:rowOff>
                  </from>
                  <to>
                    <xdr:col>8</xdr:col>
                    <xdr:colOff>180975</xdr:colOff>
                    <xdr:row>408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63" name="Check Box 131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402</xdr:row>
                    <xdr:rowOff>180975</xdr:rowOff>
                  </from>
                  <to>
                    <xdr:col>16</xdr:col>
                    <xdr:colOff>28575</xdr:colOff>
                    <xdr:row>404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64" name="Check Box 132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403</xdr:row>
                    <xdr:rowOff>161925</xdr:rowOff>
                  </from>
                  <to>
                    <xdr:col>16</xdr:col>
                    <xdr:colOff>47625</xdr:colOff>
                    <xdr:row>405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65" name="Check Box 133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404</xdr:row>
                    <xdr:rowOff>171450</xdr:rowOff>
                  </from>
                  <to>
                    <xdr:col>17</xdr:col>
                    <xdr:colOff>114300</xdr:colOff>
                    <xdr:row>406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66" name="Check Box 134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405</xdr:row>
                    <xdr:rowOff>152400</xdr:rowOff>
                  </from>
                  <to>
                    <xdr:col>17</xdr:col>
                    <xdr:colOff>19050</xdr:colOff>
                    <xdr:row>406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67" name="Check Box 136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406</xdr:row>
                    <xdr:rowOff>161925</xdr:rowOff>
                  </from>
                  <to>
                    <xdr:col>19</xdr:col>
                    <xdr:colOff>57150</xdr:colOff>
                    <xdr:row>408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68" name="Option Button 234">
              <controlPr defaultSize="0" autoFill="0" autoLine="0" autoPict="0">
                <anchor moveWithCells="1" sizeWithCells="1">
                  <from>
                    <xdr:col>1</xdr:col>
                    <xdr:colOff>19050</xdr:colOff>
                    <xdr:row>400</xdr:row>
                    <xdr:rowOff>47625</xdr:rowOff>
                  </from>
                  <to>
                    <xdr:col>12</xdr:col>
                    <xdr:colOff>95250</xdr:colOff>
                    <xdr:row>402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69" name="Grupo Periodicidad_difusion">
              <controlPr defaultSize="0" autoFill="0" autoPict="0">
                <anchor moveWithCells="1" sizeWithCells="1">
                  <from>
                    <xdr:col>0</xdr:col>
                    <xdr:colOff>9525</xdr:colOff>
                    <xdr:row>400</xdr:row>
                    <xdr:rowOff>9525</xdr:rowOff>
                  </from>
                  <to>
                    <xdr:col>36</xdr:col>
                    <xdr:colOff>161925</xdr:colOff>
                    <xdr:row>411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70" name="4.1. no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54</xdr:row>
                    <xdr:rowOff>180975</xdr:rowOff>
                  </from>
                  <to>
                    <xdr:col>6</xdr:col>
                    <xdr:colOff>76200</xdr:colOff>
                    <xdr:row>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71" name="4.1. SI">
              <controlPr defaultSize="0" autoFill="0" autoLine="0" autoPict="0">
                <anchor moveWithCells="1" sizeWithCells="1">
                  <from>
                    <xdr:col>2</xdr:col>
                    <xdr:colOff>9525</xdr:colOff>
                    <xdr:row>39</xdr:row>
                    <xdr:rowOff>19050</xdr:rowOff>
                  </from>
                  <to>
                    <xdr:col>5</xdr:col>
                    <xdr:colOff>171450</xdr:colOff>
                    <xdr:row>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72" name="Grupo_Participacion">
              <controlPr defaultSize="0" autoFill="0" autoPict="0" altText="Participan otros organismos en esta operacion">
                <anchor moveWithCells="1" sizeWithCells="1">
                  <from>
                    <xdr:col>0</xdr:col>
                    <xdr:colOff>19050</xdr:colOff>
                    <xdr:row>40</xdr:row>
                    <xdr:rowOff>76200</xdr:rowOff>
                  </from>
                  <to>
                    <xdr:col>38</xdr:col>
                    <xdr:colOff>152400</xdr:colOff>
                    <xdr:row>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73" name="Check Box 349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75</xdr:row>
                    <xdr:rowOff>28575</xdr:rowOff>
                  </from>
                  <to>
                    <xdr:col>25</xdr:col>
                    <xdr:colOff>161925</xdr:colOff>
                    <xdr:row>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74" name="Check Box 350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73</xdr:row>
                    <xdr:rowOff>152400</xdr:rowOff>
                  </from>
                  <to>
                    <xdr:col>22</xdr:col>
                    <xdr:colOff>76200</xdr:colOff>
                    <xdr:row>75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75" name="Check Box 351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72</xdr:row>
                    <xdr:rowOff>104775</xdr:rowOff>
                  </from>
                  <to>
                    <xdr:col>27</xdr:col>
                    <xdr:colOff>38100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76" name="Check Box 352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71</xdr:row>
                    <xdr:rowOff>47625</xdr:rowOff>
                  </from>
                  <to>
                    <xdr:col>25</xdr:col>
                    <xdr:colOff>57150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77" name="Check Box 353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70</xdr:row>
                    <xdr:rowOff>0</xdr:rowOff>
                  </from>
                  <to>
                    <xdr:col>22</xdr:col>
                    <xdr:colOff>76200</xdr:colOff>
                    <xdr:row>71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78" name="Check Box 356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76</xdr:row>
                    <xdr:rowOff>76200</xdr:rowOff>
                  </from>
                  <to>
                    <xdr:col>25</xdr:col>
                    <xdr:colOff>161925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79" name="Check Box 357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77</xdr:row>
                    <xdr:rowOff>123825</xdr:rowOff>
                  </from>
                  <to>
                    <xdr:col>25</xdr:col>
                    <xdr:colOff>161925</xdr:colOff>
                    <xdr:row>79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80" name="Check Box 358">
              <controlPr locked="0" defaultSize="0" autoFill="0" autoLine="0" autoPict="0">
                <anchor moveWithCells="1" sizeWithCells="1">
                  <from>
                    <xdr:col>2</xdr:col>
                    <xdr:colOff>57150</xdr:colOff>
                    <xdr:row>79</xdr:row>
                    <xdr:rowOff>47625</xdr:rowOff>
                  </from>
                  <to>
                    <xdr:col>25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81" name="Check Box 360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81</xdr:row>
                    <xdr:rowOff>142875</xdr:rowOff>
                  </from>
                  <to>
                    <xdr:col>25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82" name="Check Box 359">
              <controlPr locked="0" defaultSize="0" autoFill="0" autoLine="0" autoPict="0">
                <anchor moveWithCells="1" sizeWithCells="1">
                  <from>
                    <xdr:col>2</xdr:col>
                    <xdr:colOff>57150</xdr:colOff>
                    <xdr:row>80</xdr:row>
                    <xdr:rowOff>104775</xdr:rowOff>
                  </from>
                  <to>
                    <xdr:col>21</xdr:col>
                    <xdr:colOff>142875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83" name="Check Box 113">
              <controlPr defaultSize="0" autoFill="0" autoLine="0" autoPict="0">
                <anchor moveWithCells="1" sizeWithCells="1">
                  <from>
                    <xdr:col>2</xdr:col>
                    <xdr:colOff>9525</xdr:colOff>
                    <xdr:row>377</xdr:row>
                    <xdr:rowOff>0</xdr:rowOff>
                  </from>
                  <to>
                    <xdr:col>9</xdr:col>
                    <xdr:colOff>190500</xdr:colOff>
                    <xdr:row>378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84" name="Check Box 114">
              <controlPr defaultSize="0" autoFill="0" autoLine="0" autoPict="0">
                <anchor moveWithCells="1" sizeWithCells="1">
                  <from>
                    <xdr:col>2</xdr:col>
                    <xdr:colOff>9525</xdr:colOff>
                    <xdr:row>377</xdr:row>
                    <xdr:rowOff>180975</xdr:rowOff>
                  </from>
                  <to>
                    <xdr:col>16</xdr:col>
                    <xdr:colOff>66675</xdr:colOff>
                    <xdr:row>379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85" name="Check Box 115">
              <controlPr defaultSize="0" autoFill="0" autoLine="0" autoPict="0">
                <anchor moveWithCells="1" sizeWithCells="1">
                  <from>
                    <xdr:col>2</xdr:col>
                    <xdr:colOff>9525</xdr:colOff>
                    <xdr:row>378</xdr:row>
                    <xdr:rowOff>171450</xdr:rowOff>
                  </from>
                  <to>
                    <xdr:col>25</xdr:col>
                    <xdr:colOff>161925</xdr:colOff>
                    <xdr:row>380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86" name="Check Box 1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380</xdr:row>
                    <xdr:rowOff>171450</xdr:rowOff>
                  </from>
                  <to>
                    <xdr:col>20</xdr:col>
                    <xdr:colOff>57150</xdr:colOff>
                    <xdr:row>382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87" name="Check Box 11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382</xdr:row>
                    <xdr:rowOff>171450</xdr:rowOff>
                  </from>
                  <to>
                    <xdr:col>12</xdr:col>
                    <xdr:colOff>9525</xdr:colOff>
                    <xdr:row>384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88" name="Check Box 11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384</xdr:row>
                    <xdr:rowOff>171450</xdr:rowOff>
                  </from>
                  <to>
                    <xdr:col>15</xdr:col>
                    <xdr:colOff>85725</xdr:colOff>
                    <xdr:row>386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89" name="Check Box 11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386</xdr:row>
                    <xdr:rowOff>161925</xdr:rowOff>
                  </from>
                  <to>
                    <xdr:col>13</xdr:col>
                    <xdr:colOff>76200</xdr:colOff>
                    <xdr:row>387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90" name="Check Box 1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388</xdr:row>
                    <xdr:rowOff>133350</xdr:rowOff>
                  </from>
                  <to>
                    <xdr:col>11</xdr:col>
                    <xdr:colOff>190500</xdr:colOff>
                    <xdr:row>389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91" name="Option Button 242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375</xdr:row>
                    <xdr:rowOff>19050</xdr:rowOff>
                  </from>
                  <to>
                    <xdr:col>7</xdr:col>
                    <xdr:colOff>152400</xdr:colOff>
                    <xdr:row>376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92" name="Option Button 243">
              <controlPr defaultSize="0" autoFill="0" autoLine="0" autoPict="0">
                <anchor moveWithCells="1" sizeWithCells="1">
                  <from>
                    <xdr:col>0</xdr:col>
                    <xdr:colOff>371475</xdr:colOff>
                    <xdr:row>391</xdr:row>
                    <xdr:rowOff>47625</xdr:rowOff>
                  </from>
                  <to>
                    <xdr:col>13</xdr:col>
                    <xdr:colOff>47625</xdr:colOff>
                    <xdr:row>393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93" name="Option Button 244">
              <controlPr defaultSize="0" autoFill="0" autoLine="0" autoPict="0">
                <anchor moveWithCells="1" sizeWithCells="1">
                  <from>
                    <xdr:col>0</xdr:col>
                    <xdr:colOff>371475</xdr:colOff>
                    <xdr:row>392</xdr:row>
                    <xdr:rowOff>171450</xdr:rowOff>
                  </from>
                  <to>
                    <xdr:col>19</xdr:col>
                    <xdr:colOff>28575</xdr:colOff>
                    <xdr:row>394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94" name="Option Button 245">
              <controlPr defaultSize="0" autoFill="0" autoLine="0" autoPict="0">
                <anchor moveWithCells="1" sizeWithCells="1">
                  <from>
                    <xdr:col>0</xdr:col>
                    <xdr:colOff>381000</xdr:colOff>
                    <xdr:row>394</xdr:row>
                    <xdr:rowOff>28575</xdr:rowOff>
                  </from>
                  <to>
                    <xdr:col>8</xdr:col>
                    <xdr:colOff>95250</xdr:colOff>
                    <xdr:row>395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95" name="20. Tipo de difusión">
              <controlPr defaultSize="0" autoFill="0" autoPict="0">
                <anchor moveWithCells="1" sizeWithCells="1">
                  <from>
                    <xdr:col>0</xdr:col>
                    <xdr:colOff>9525</xdr:colOff>
                    <xdr:row>374</xdr:row>
                    <xdr:rowOff>142875</xdr:rowOff>
                  </from>
                  <to>
                    <xdr:col>35</xdr:col>
                    <xdr:colOff>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6" name="Check Box 9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55</xdr:row>
                    <xdr:rowOff>152400</xdr:rowOff>
                  </from>
                  <to>
                    <xdr:col>20</xdr:col>
                    <xdr:colOff>57150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7" name="Check Box 8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54</xdr:row>
                    <xdr:rowOff>161925</xdr:rowOff>
                  </from>
                  <to>
                    <xdr:col>18</xdr:col>
                    <xdr:colOff>171450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8" name="Check Box 7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53</xdr:row>
                    <xdr:rowOff>161925</xdr:rowOff>
                  </from>
                  <to>
                    <xdr:col>20</xdr:col>
                    <xdr:colOff>161925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9" name="Check Box 6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52</xdr:row>
                    <xdr:rowOff>161925</xdr:rowOff>
                  </from>
                  <to>
                    <xdr:col>18</xdr:col>
                    <xdr:colOff>171450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0" name="Check Box 5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51</xdr:row>
                    <xdr:rowOff>171450</xdr:rowOff>
                  </from>
                  <to>
                    <xdr:col>18</xdr:col>
                    <xdr:colOff>171450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101" name="Check Box 4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50</xdr:row>
                    <xdr:rowOff>47625</xdr:rowOff>
                  </from>
                  <to>
                    <xdr:col>18</xdr:col>
                    <xdr:colOff>171450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2" name="Check Box 10">
              <controlPr defaultSize="0" autoFill="0" autoLine="0" autoPict="0">
                <anchor moveWithCells="1" sizeWithCells="1">
                  <from>
                    <xdr:col>0</xdr:col>
                    <xdr:colOff>361950</xdr:colOff>
                    <xdr:row>101</xdr:row>
                    <xdr:rowOff>19050</xdr:rowOff>
                  </from>
                  <to>
                    <xdr:col>4</xdr:col>
                    <xdr:colOff>95250</xdr:colOff>
                    <xdr:row>102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3" name="Check Box 11">
              <controlPr defaultSize="0" autoFill="0" autoLine="0" autoPict="0">
                <anchor moveWithCells="1" sizeWithCells="1">
                  <from>
                    <xdr:col>0</xdr:col>
                    <xdr:colOff>352425</xdr:colOff>
                    <xdr:row>103</xdr:row>
                    <xdr:rowOff>28575</xdr:rowOff>
                  </from>
                  <to>
                    <xdr:col>5</xdr:col>
                    <xdr:colOff>123825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04" name="Check Box 12">
              <controlPr defaultSize="0" autoFill="0" autoLine="0" autoPict="0">
                <anchor moveWithCells="1" sizeWithCells="1">
                  <from>
                    <xdr:col>0</xdr:col>
                    <xdr:colOff>342900</xdr:colOff>
                    <xdr:row>105</xdr:row>
                    <xdr:rowOff>38100</xdr:rowOff>
                  </from>
                  <to>
                    <xdr:col>12</xdr:col>
                    <xdr:colOff>123825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05" name="Check Box 13">
              <controlPr defaultSize="0" autoFill="0" autoLine="0" autoPict="0">
                <anchor moveWithCells="1" sizeWithCells="1">
                  <from>
                    <xdr:col>0</xdr:col>
                    <xdr:colOff>333375</xdr:colOff>
                    <xdr:row>107</xdr:row>
                    <xdr:rowOff>28575</xdr:rowOff>
                  </from>
                  <to>
                    <xdr:col>16</xdr:col>
                    <xdr:colOff>123825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6" name="Check Box 14">
              <controlPr defaultSize="0" autoFill="0" autoLine="0" autoPict="0">
                <anchor moveWithCells="1" sizeWithCells="1">
                  <from>
                    <xdr:col>0</xdr:col>
                    <xdr:colOff>333375</xdr:colOff>
                    <xdr:row>109</xdr:row>
                    <xdr:rowOff>28575</xdr:rowOff>
                  </from>
                  <to>
                    <xdr:col>8</xdr:col>
                    <xdr:colOff>66675</xdr:colOff>
                    <xdr:row>111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107" name="Check Box 25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234</xdr:row>
                    <xdr:rowOff>161925</xdr:rowOff>
                  </from>
                  <to>
                    <xdr:col>15</xdr:col>
                    <xdr:colOff>133350</xdr:colOff>
                    <xdr:row>236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108" name="Check Box 256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233</xdr:row>
                    <xdr:rowOff>171450</xdr:rowOff>
                  </from>
                  <to>
                    <xdr:col>15</xdr:col>
                    <xdr:colOff>28575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109" name="Check Box 25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232</xdr:row>
                    <xdr:rowOff>171450</xdr:rowOff>
                  </from>
                  <to>
                    <xdr:col>26</xdr:col>
                    <xdr:colOff>38100</xdr:colOff>
                    <xdr:row>234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110" name="Check Box 25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231</xdr:row>
                    <xdr:rowOff>171450</xdr:rowOff>
                  </from>
                  <to>
                    <xdr:col>11</xdr:col>
                    <xdr:colOff>180975</xdr:colOff>
                    <xdr:row>233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111" name="Check Box 253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230</xdr:row>
                    <xdr:rowOff>171450</xdr:rowOff>
                  </from>
                  <to>
                    <xdr:col>13</xdr:col>
                    <xdr:colOff>85725</xdr:colOff>
                    <xdr:row>232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112" name="Check Box 25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229</xdr:row>
                    <xdr:rowOff>180975</xdr:rowOff>
                  </from>
                  <to>
                    <xdr:col>22</xdr:col>
                    <xdr:colOff>114300</xdr:colOff>
                    <xdr:row>231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113" name="Check Box 251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229</xdr:row>
                    <xdr:rowOff>0</xdr:rowOff>
                  </from>
                  <to>
                    <xdr:col>22</xdr:col>
                    <xdr:colOff>28575</xdr:colOff>
                    <xdr:row>230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114" name="Check Box 74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263</xdr:row>
                    <xdr:rowOff>171450</xdr:rowOff>
                  </from>
                  <to>
                    <xdr:col>8</xdr:col>
                    <xdr:colOff>76200</xdr:colOff>
                    <xdr:row>265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115" name="Check Box 73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262</xdr:row>
                    <xdr:rowOff>171450</xdr:rowOff>
                  </from>
                  <to>
                    <xdr:col>8</xdr:col>
                    <xdr:colOff>114300</xdr:colOff>
                    <xdr:row>264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116" name="Check Box 72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261</xdr:row>
                    <xdr:rowOff>180975</xdr:rowOff>
                  </from>
                  <to>
                    <xdr:col>12</xdr:col>
                    <xdr:colOff>38100</xdr:colOff>
                    <xdr:row>263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117" name="Check Box 71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261</xdr:row>
                    <xdr:rowOff>9525</xdr:rowOff>
                  </from>
                  <to>
                    <xdr:col>13</xdr:col>
                    <xdr:colOff>171450</xdr:colOff>
                    <xdr:row>262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18" name="Check Box 70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260</xdr:row>
                    <xdr:rowOff>0</xdr:rowOff>
                  </from>
                  <to>
                    <xdr:col>13</xdr:col>
                    <xdr:colOff>95250</xdr:colOff>
                    <xdr:row>261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19" name="Check Box 69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259</xdr:row>
                    <xdr:rowOff>9525</xdr:rowOff>
                  </from>
                  <to>
                    <xdr:col>17</xdr:col>
                    <xdr:colOff>19050</xdr:colOff>
                    <xdr:row>260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20" name="Check Box 68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258</xdr:row>
                    <xdr:rowOff>9525</xdr:rowOff>
                  </from>
                  <to>
                    <xdr:col>6</xdr:col>
                    <xdr:colOff>133350</xdr:colOff>
                    <xdr:row>259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121" name="Check Box 67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256</xdr:row>
                    <xdr:rowOff>180975</xdr:rowOff>
                  </from>
                  <to>
                    <xdr:col>11</xdr:col>
                    <xdr:colOff>9525</xdr:colOff>
                    <xdr:row>258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122" name="Check Box 66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255</xdr:row>
                    <xdr:rowOff>171450</xdr:rowOff>
                  </from>
                  <to>
                    <xdr:col>10</xdr:col>
                    <xdr:colOff>95250</xdr:colOff>
                    <xdr:row>257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23" name="Check Box 183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254</xdr:row>
                    <xdr:rowOff>180975</xdr:rowOff>
                  </from>
                  <to>
                    <xdr:col>6</xdr:col>
                    <xdr:colOff>28575</xdr:colOff>
                    <xdr:row>256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24" name="Check Box 65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253</xdr:row>
                    <xdr:rowOff>180975</xdr:rowOff>
                  </from>
                  <to>
                    <xdr:col>7</xdr:col>
                    <xdr:colOff>123825</xdr:colOff>
                    <xdr:row>255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25" name="Check Box 64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253</xdr:row>
                    <xdr:rowOff>9525</xdr:rowOff>
                  </from>
                  <to>
                    <xdr:col>13</xdr:col>
                    <xdr:colOff>133350</xdr:colOff>
                    <xdr:row>254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126" name="Check Box 63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252</xdr:row>
                    <xdr:rowOff>0</xdr:rowOff>
                  </from>
                  <to>
                    <xdr:col>6</xdr:col>
                    <xdr:colOff>57150</xdr:colOff>
                    <xdr:row>253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169"/>
  <sheetViews>
    <sheetView view="pageBreakPreview" topLeftCell="B1" zoomScale="85" zoomScaleNormal="90" zoomScaleSheetLayoutView="85" workbookViewId="0">
      <pane ySplit="5" topLeftCell="A21" activePane="bottomLeft" state="frozen"/>
      <selection pane="bottomLeft" activeCell="E10" sqref="E10"/>
    </sheetView>
  </sheetViews>
  <sheetFormatPr baseColWidth="10" defaultRowHeight="15" x14ac:dyDescent="0.25"/>
  <cols>
    <col min="1" max="1" width="13.85546875" style="104" customWidth="1"/>
    <col min="2" max="2" width="10" style="104" customWidth="1"/>
    <col min="3" max="3" width="13.85546875" style="104" customWidth="1"/>
    <col min="4" max="4" width="46.5703125" style="103" customWidth="1"/>
    <col min="5" max="5" width="72.7109375" style="102" customWidth="1"/>
    <col min="6" max="6" width="4.7109375" hidden="1" customWidth="1"/>
    <col min="7" max="16384" width="11.42578125" style="99"/>
  </cols>
  <sheetData>
    <row r="1" spans="1:6" ht="21.95" customHeight="1" x14ac:dyDescent="0.25">
      <c r="A1" s="355" t="s">
        <v>344</v>
      </c>
      <c r="B1" s="355"/>
      <c r="C1" s="355"/>
      <c r="D1" s="355"/>
      <c r="E1" s="355"/>
    </row>
    <row r="2" spans="1:6" ht="21.95" customHeight="1" x14ac:dyDescent="0.25">
      <c r="A2" s="356" t="s">
        <v>414</v>
      </c>
      <c r="B2" s="356"/>
      <c r="C2" s="356"/>
      <c r="D2" s="356"/>
      <c r="E2" s="356"/>
    </row>
    <row r="3" spans="1:6" ht="21.95" customHeight="1" x14ac:dyDescent="0.25">
      <c r="A3" s="357" t="s">
        <v>345</v>
      </c>
      <c r="B3" s="357"/>
      <c r="C3" s="357"/>
      <c r="D3" s="357"/>
      <c r="E3" s="357"/>
    </row>
    <row r="4" spans="1:6" ht="21.95" customHeight="1" x14ac:dyDescent="0.25">
      <c r="A4" s="356" t="s">
        <v>346</v>
      </c>
      <c r="B4" s="356"/>
      <c r="C4" s="356"/>
      <c r="D4" s="246" t="s">
        <v>347</v>
      </c>
      <c r="E4" s="123" t="s">
        <v>39</v>
      </c>
    </row>
    <row r="5" spans="1:6" s="100" customFormat="1" ht="21.95" customHeight="1" x14ac:dyDescent="0.25">
      <c r="A5" s="124" t="s">
        <v>482</v>
      </c>
      <c r="B5" s="124" t="s">
        <v>483</v>
      </c>
      <c r="C5" s="124" t="s">
        <v>484</v>
      </c>
      <c r="D5" s="125"/>
      <c r="E5" s="126"/>
      <c r="F5"/>
    </row>
    <row r="6" spans="1:6" ht="25.5" x14ac:dyDescent="0.25">
      <c r="A6" s="127" t="s">
        <v>338</v>
      </c>
      <c r="B6" s="128" t="s">
        <v>348</v>
      </c>
      <c r="C6" s="128" t="s">
        <v>348</v>
      </c>
      <c r="D6" s="129" t="s">
        <v>41</v>
      </c>
      <c r="E6" s="136" t="s">
        <v>349</v>
      </c>
    </row>
    <row r="7" spans="1:6" ht="15.75" x14ac:dyDescent="0.25">
      <c r="A7" s="128" t="s">
        <v>338</v>
      </c>
      <c r="B7" s="130" t="s">
        <v>350</v>
      </c>
      <c r="C7" s="128" t="s">
        <v>415</v>
      </c>
      <c r="D7" s="131" t="s">
        <v>42</v>
      </c>
      <c r="E7" s="252"/>
    </row>
    <row r="8" spans="1:6" ht="38.25" x14ac:dyDescent="0.25">
      <c r="A8" s="128" t="s">
        <v>338</v>
      </c>
      <c r="B8" s="128" t="s">
        <v>350</v>
      </c>
      <c r="C8" s="132" t="s">
        <v>338</v>
      </c>
      <c r="D8" s="133" t="s">
        <v>556</v>
      </c>
      <c r="E8" s="140" t="s">
        <v>704</v>
      </c>
    </row>
    <row r="9" spans="1:6" ht="25.5" x14ac:dyDescent="0.25">
      <c r="A9" s="128" t="s">
        <v>338</v>
      </c>
      <c r="B9" s="128" t="s">
        <v>350</v>
      </c>
      <c r="C9" s="132" t="s">
        <v>339</v>
      </c>
      <c r="D9" s="134" t="s">
        <v>557</v>
      </c>
      <c r="E9" s="140" t="s">
        <v>705</v>
      </c>
    </row>
    <row r="10" spans="1:6" ht="51" x14ac:dyDescent="0.25">
      <c r="A10" s="128" t="s">
        <v>338</v>
      </c>
      <c r="B10" s="128" t="s">
        <v>350</v>
      </c>
      <c r="C10" s="132" t="s">
        <v>340</v>
      </c>
      <c r="D10" s="133" t="s">
        <v>558</v>
      </c>
      <c r="E10" s="140" t="s">
        <v>788</v>
      </c>
    </row>
    <row r="11" spans="1:6" ht="25.5" x14ac:dyDescent="0.25">
      <c r="A11" s="128" t="s">
        <v>338</v>
      </c>
      <c r="B11" s="128" t="s">
        <v>350</v>
      </c>
      <c r="C11" s="132" t="s">
        <v>341</v>
      </c>
      <c r="D11" s="133" t="s">
        <v>559</v>
      </c>
      <c r="E11" s="140" t="s">
        <v>706</v>
      </c>
    </row>
    <row r="12" spans="1:6" ht="25.5" x14ac:dyDescent="0.25">
      <c r="A12" s="128"/>
      <c r="B12" s="128" t="s">
        <v>348</v>
      </c>
      <c r="C12" s="128" t="s">
        <v>348</v>
      </c>
      <c r="D12" s="135" t="s">
        <v>353</v>
      </c>
      <c r="E12" s="253" t="s">
        <v>707</v>
      </c>
    </row>
    <row r="13" spans="1:6" x14ac:dyDescent="0.25">
      <c r="A13" s="128"/>
      <c r="B13" s="128" t="s">
        <v>348</v>
      </c>
      <c r="C13" s="128" t="s">
        <v>348</v>
      </c>
      <c r="D13" s="136"/>
      <c r="E13" s="252"/>
    </row>
    <row r="14" spans="1:6" ht="15.75" x14ac:dyDescent="0.25">
      <c r="A14" s="128" t="s">
        <v>338</v>
      </c>
      <c r="B14" s="130" t="s">
        <v>351</v>
      </c>
      <c r="C14" s="128" t="s">
        <v>415</v>
      </c>
      <c r="D14" s="131" t="s">
        <v>47</v>
      </c>
      <c r="E14" s="252"/>
    </row>
    <row r="15" spans="1:6" x14ac:dyDescent="0.25">
      <c r="A15" s="128" t="s">
        <v>338</v>
      </c>
      <c r="B15" s="128" t="s">
        <v>351</v>
      </c>
      <c r="C15" s="132" t="s">
        <v>338</v>
      </c>
      <c r="D15" s="133" t="s">
        <v>560</v>
      </c>
      <c r="E15" s="140" t="s">
        <v>708</v>
      </c>
    </row>
    <row r="16" spans="1:6" ht="38.25" x14ac:dyDescent="0.25">
      <c r="A16" s="128" t="s">
        <v>338</v>
      </c>
      <c r="B16" s="128" t="s">
        <v>351</v>
      </c>
      <c r="C16" s="132" t="s">
        <v>339</v>
      </c>
      <c r="D16" s="133" t="s">
        <v>561</v>
      </c>
      <c r="E16" s="140" t="s">
        <v>709</v>
      </c>
    </row>
    <row r="17" spans="1:5" x14ac:dyDescent="0.25">
      <c r="A17" s="128"/>
      <c r="B17" s="128" t="s">
        <v>348</v>
      </c>
      <c r="C17" s="128" t="s">
        <v>348</v>
      </c>
      <c r="D17" s="136"/>
      <c r="E17" s="140"/>
    </row>
    <row r="18" spans="1:5" ht="15.75" x14ac:dyDescent="0.25">
      <c r="A18" s="128" t="s">
        <v>338</v>
      </c>
      <c r="B18" s="130" t="s">
        <v>352</v>
      </c>
      <c r="C18" s="128" t="s">
        <v>415</v>
      </c>
      <c r="D18" s="131" t="s">
        <v>48</v>
      </c>
      <c r="E18" s="140"/>
    </row>
    <row r="19" spans="1:5" ht="51" x14ac:dyDescent="0.25">
      <c r="A19" s="128" t="s">
        <v>338</v>
      </c>
      <c r="B19" s="128" t="s">
        <v>352</v>
      </c>
      <c r="C19" s="132" t="s">
        <v>338</v>
      </c>
      <c r="D19" s="133" t="s">
        <v>562</v>
      </c>
      <c r="E19" s="140" t="s">
        <v>767</v>
      </c>
    </row>
    <row r="20" spans="1:5" ht="38.25" x14ac:dyDescent="0.25">
      <c r="A20" s="128" t="s">
        <v>338</v>
      </c>
      <c r="B20" s="128" t="s">
        <v>352</v>
      </c>
      <c r="C20" s="132" t="s">
        <v>339</v>
      </c>
      <c r="D20" s="133" t="s">
        <v>563</v>
      </c>
      <c r="E20" s="140" t="s">
        <v>710</v>
      </c>
    </row>
    <row r="21" spans="1:5" ht="25.5" x14ac:dyDescent="0.25">
      <c r="A21" s="128" t="s">
        <v>338</v>
      </c>
      <c r="B21" s="128" t="s">
        <v>352</v>
      </c>
      <c r="C21" s="132" t="s">
        <v>340</v>
      </c>
      <c r="D21" s="133" t="s">
        <v>564</v>
      </c>
      <c r="E21" s="140" t="s">
        <v>711</v>
      </c>
    </row>
    <row r="22" spans="1:5" ht="76.5" x14ac:dyDescent="0.25">
      <c r="A22" s="128"/>
      <c r="B22" s="128" t="s">
        <v>348</v>
      </c>
      <c r="C22" s="128" t="s">
        <v>348</v>
      </c>
      <c r="D22" s="135" t="s">
        <v>353</v>
      </c>
      <c r="E22" s="253" t="s">
        <v>565</v>
      </c>
    </row>
    <row r="23" spans="1:5" x14ac:dyDescent="0.25">
      <c r="A23" s="128"/>
      <c r="B23" s="128" t="s">
        <v>348</v>
      </c>
      <c r="C23" s="128" t="s">
        <v>348</v>
      </c>
      <c r="D23" s="137"/>
      <c r="E23" s="140"/>
    </row>
    <row r="24" spans="1:5" ht="15.75" x14ac:dyDescent="0.25">
      <c r="A24" s="128" t="s">
        <v>338</v>
      </c>
      <c r="B24" s="130" t="s">
        <v>354</v>
      </c>
      <c r="C24" s="128" t="s">
        <v>415</v>
      </c>
      <c r="D24" s="131" t="s">
        <v>49</v>
      </c>
      <c r="E24" s="140"/>
    </row>
    <row r="25" spans="1:5" ht="25.5" x14ac:dyDescent="0.25">
      <c r="A25" s="128" t="s">
        <v>338</v>
      </c>
      <c r="B25" s="128" t="s">
        <v>354</v>
      </c>
      <c r="C25" s="132" t="s">
        <v>338</v>
      </c>
      <c r="D25" s="133" t="s">
        <v>566</v>
      </c>
      <c r="E25" s="140" t="s">
        <v>787</v>
      </c>
    </row>
    <row r="26" spans="1:5" x14ac:dyDescent="0.25">
      <c r="A26" s="128" t="s">
        <v>338</v>
      </c>
      <c r="B26" s="128" t="s">
        <v>354</v>
      </c>
      <c r="C26" s="132" t="s">
        <v>339</v>
      </c>
      <c r="D26" s="133" t="s">
        <v>54</v>
      </c>
      <c r="E26" s="140"/>
    </row>
    <row r="27" spans="1:5" x14ac:dyDescent="0.25">
      <c r="A27" s="128" t="s">
        <v>338</v>
      </c>
      <c r="B27" s="128" t="s">
        <v>354</v>
      </c>
      <c r="C27" s="132" t="s">
        <v>340</v>
      </c>
      <c r="D27" s="133" t="s">
        <v>567</v>
      </c>
      <c r="E27" s="140" t="s">
        <v>712</v>
      </c>
    </row>
    <row r="28" spans="1:5" x14ac:dyDescent="0.25">
      <c r="A28" s="128" t="s">
        <v>338</v>
      </c>
      <c r="B28" s="128" t="s">
        <v>354</v>
      </c>
      <c r="C28" s="132" t="s">
        <v>341</v>
      </c>
      <c r="D28" s="133" t="s">
        <v>568</v>
      </c>
      <c r="E28" s="140" t="s">
        <v>713</v>
      </c>
    </row>
    <row r="29" spans="1:5" x14ac:dyDescent="0.25">
      <c r="A29" s="128" t="s">
        <v>338</v>
      </c>
      <c r="B29" s="128" t="s">
        <v>354</v>
      </c>
      <c r="C29" s="132" t="s">
        <v>342</v>
      </c>
      <c r="D29" s="133" t="s">
        <v>569</v>
      </c>
      <c r="E29" s="140" t="s">
        <v>714</v>
      </c>
    </row>
    <row r="30" spans="1:5" ht="25.5" x14ac:dyDescent="0.25">
      <c r="A30" s="128" t="s">
        <v>338</v>
      </c>
      <c r="B30" s="128" t="s">
        <v>354</v>
      </c>
      <c r="C30" s="132" t="s">
        <v>343</v>
      </c>
      <c r="D30" s="133" t="s">
        <v>715</v>
      </c>
      <c r="E30" s="140" t="s">
        <v>783</v>
      </c>
    </row>
    <row r="31" spans="1:5" x14ac:dyDescent="0.25">
      <c r="A31" s="128"/>
      <c r="B31" s="128" t="s">
        <v>348</v>
      </c>
      <c r="C31" s="128" t="s">
        <v>348</v>
      </c>
      <c r="D31" s="138"/>
      <c r="E31" s="252"/>
    </row>
    <row r="32" spans="1:5" ht="15.75" x14ac:dyDescent="0.25">
      <c r="A32" s="128" t="s">
        <v>338</v>
      </c>
      <c r="B32" s="130" t="s">
        <v>355</v>
      </c>
      <c r="C32" s="128" t="s">
        <v>415</v>
      </c>
      <c r="D32" s="131" t="s">
        <v>50</v>
      </c>
      <c r="E32" s="140"/>
    </row>
    <row r="33" spans="1:5" ht="25.5" x14ac:dyDescent="0.25">
      <c r="A33" s="128" t="s">
        <v>338</v>
      </c>
      <c r="B33" s="128" t="s">
        <v>355</v>
      </c>
      <c r="C33" s="132" t="s">
        <v>338</v>
      </c>
      <c r="D33" s="133" t="s">
        <v>570</v>
      </c>
      <c r="E33" s="140" t="s">
        <v>768</v>
      </c>
    </row>
    <row r="34" spans="1:5" x14ac:dyDescent="0.25">
      <c r="A34" s="128" t="s">
        <v>338</v>
      </c>
      <c r="B34" s="128" t="s">
        <v>355</v>
      </c>
      <c r="C34" s="132" t="s">
        <v>339</v>
      </c>
      <c r="D34" s="133" t="s">
        <v>571</v>
      </c>
      <c r="E34" s="140" t="s">
        <v>716</v>
      </c>
    </row>
    <row r="35" spans="1:5" x14ac:dyDescent="0.25">
      <c r="A35" s="128" t="s">
        <v>338</v>
      </c>
      <c r="B35" s="128" t="s">
        <v>355</v>
      </c>
      <c r="C35" s="132" t="s">
        <v>340</v>
      </c>
      <c r="D35" s="133" t="s">
        <v>572</v>
      </c>
      <c r="E35" s="140" t="s">
        <v>717</v>
      </c>
    </row>
    <row r="36" spans="1:5" x14ac:dyDescent="0.25">
      <c r="A36" s="128" t="s">
        <v>338</v>
      </c>
      <c r="B36" s="128" t="s">
        <v>355</v>
      </c>
      <c r="C36" s="132" t="s">
        <v>341</v>
      </c>
      <c r="D36" s="133" t="s">
        <v>573</v>
      </c>
      <c r="E36" s="140" t="s">
        <v>718</v>
      </c>
    </row>
    <row r="37" spans="1:5" ht="25.5" x14ac:dyDescent="0.25">
      <c r="A37" s="128" t="s">
        <v>338</v>
      </c>
      <c r="B37" s="128" t="s">
        <v>355</v>
      </c>
      <c r="C37" s="132" t="s">
        <v>342</v>
      </c>
      <c r="D37" s="133" t="s">
        <v>64</v>
      </c>
      <c r="E37" s="140" t="s">
        <v>774</v>
      </c>
    </row>
    <row r="38" spans="1:5" x14ac:dyDescent="0.25">
      <c r="A38" s="128" t="s">
        <v>338</v>
      </c>
      <c r="B38" s="128" t="s">
        <v>355</v>
      </c>
      <c r="C38" s="132" t="s">
        <v>343</v>
      </c>
      <c r="D38" s="133" t="s">
        <v>574</v>
      </c>
      <c r="E38" s="140" t="s">
        <v>719</v>
      </c>
    </row>
    <row r="39" spans="1:5" x14ac:dyDescent="0.25">
      <c r="A39" s="128"/>
      <c r="B39" s="128" t="s">
        <v>348</v>
      </c>
      <c r="C39" s="128" t="s">
        <v>348</v>
      </c>
      <c r="D39" s="136"/>
      <c r="E39" s="252"/>
    </row>
    <row r="40" spans="1:5" ht="31.5" x14ac:dyDescent="0.25">
      <c r="A40" s="128" t="s">
        <v>338</v>
      </c>
      <c r="B40" s="130" t="s">
        <v>356</v>
      </c>
      <c r="C40" s="128" t="s">
        <v>415</v>
      </c>
      <c r="D40" s="131" t="s">
        <v>575</v>
      </c>
      <c r="E40" s="252"/>
    </row>
    <row r="41" spans="1:5" x14ac:dyDescent="0.25">
      <c r="A41" s="128" t="s">
        <v>338</v>
      </c>
      <c r="B41" s="128" t="s">
        <v>356</v>
      </c>
      <c r="C41" s="132" t="s">
        <v>338</v>
      </c>
      <c r="D41" s="133" t="s">
        <v>67</v>
      </c>
      <c r="E41" s="136" t="s">
        <v>720</v>
      </c>
    </row>
    <row r="42" spans="1:5" x14ac:dyDescent="0.25">
      <c r="A42" s="128" t="s">
        <v>338</v>
      </c>
      <c r="B42" s="128" t="s">
        <v>356</v>
      </c>
      <c r="C42" s="132" t="s">
        <v>339</v>
      </c>
      <c r="D42" s="133" t="s">
        <v>576</v>
      </c>
      <c r="E42" s="140" t="s">
        <v>721</v>
      </c>
    </row>
    <row r="43" spans="1:5" ht="25.5" x14ac:dyDescent="0.25">
      <c r="A43" s="128"/>
      <c r="B43" s="128" t="s">
        <v>348</v>
      </c>
      <c r="C43" s="128" t="s">
        <v>348</v>
      </c>
      <c r="D43" s="135" t="s">
        <v>357</v>
      </c>
      <c r="E43" s="253" t="s">
        <v>722</v>
      </c>
    </row>
    <row r="44" spans="1:5" x14ac:dyDescent="0.25">
      <c r="A44" s="128"/>
      <c r="B44" s="128" t="s">
        <v>348</v>
      </c>
      <c r="C44" s="128" t="s">
        <v>348</v>
      </c>
      <c r="D44" s="136"/>
      <c r="E44" s="140"/>
    </row>
    <row r="45" spans="1:5" ht="15.75" x14ac:dyDescent="0.25">
      <c r="A45" s="128" t="s">
        <v>338</v>
      </c>
      <c r="B45" s="130" t="s">
        <v>358</v>
      </c>
      <c r="C45" s="128" t="s">
        <v>415</v>
      </c>
      <c r="D45" s="131" t="s">
        <v>51</v>
      </c>
      <c r="E45" s="140"/>
    </row>
    <row r="46" spans="1:5" ht="28.5" x14ac:dyDescent="0.25">
      <c r="A46" s="128" t="s">
        <v>338</v>
      </c>
      <c r="B46" s="128" t="s">
        <v>358</v>
      </c>
      <c r="C46" s="132" t="s">
        <v>338</v>
      </c>
      <c r="D46" s="133" t="s">
        <v>577</v>
      </c>
      <c r="E46" s="140" t="s">
        <v>723</v>
      </c>
    </row>
    <row r="47" spans="1:5" x14ac:dyDescent="0.25">
      <c r="A47" s="128" t="s">
        <v>338</v>
      </c>
      <c r="B47" s="128" t="s">
        <v>358</v>
      </c>
      <c r="C47" s="132" t="s">
        <v>339</v>
      </c>
      <c r="D47" s="133" t="s">
        <v>578</v>
      </c>
      <c r="E47" s="140" t="s">
        <v>724</v>
      </c>
    </row>
    <row r="48" spans="1:5" ht="25.5" x14ac:dyDescent="0.25">
      <c r="A48" s="128" t="s">
        <v>338</v>
      </c>
      <c r="B48" s="128" t="s">
        <v>358</v>
      </c>
      <c r="C48" s="132" t="s">
        <v>340</v>
      </c>
      <c r="D48" s="133" t="s">
        <v>579</v>
      </c>
      <c r="E48" s="140" t="s">
        <v>725</v>
      </c>
    </row>
    <row r="49" spans="1:5" x14ac:dyDescent="0.25">
      <c r="A49" s="128" t="s">
        <v>338</v>
      </c>
      <c r="B49" s="128" t="s">
        <v>358</v>
      </c>
      <c r="C49" s="132" t="s">
        <v>341</v>
      </c>
      <c r="D49" s="133" t="s">
        <v>74</v>
      </c>
      <c r="E49" s="140"/>
    </row>
    <row r="50" spans="1:5" x14ac:dyDescent="0.25">
      <c r="A50" s="128"/>
      <c r="B50" s="128" t="s">
        <v>348</v>
      </c>
      <c r="C50" s="128" t="s">
        <v>348</v>
      </c>
      <c r="D50" s="135" t="s">
        <v>357</v>
      </c>
      <c r="E50" s="253" t="s">
        <v>443</v>
      </c>
    </row>
    <row r="51" spans="1:5" x14ac:dyDescent="0.25">
      <c r="A51" s="128"/>
      <c r="B51" s="128" t="s">
        <v>348</v>
      </c>
      <c r="C51" s="128" t="s">
        <v>348</v>
      </c>
      <c r="D51" s="136"/>
      <c r="E51" s="140"/>
    </row>
    <row r="52" spans="1:5" ht="25.5" x14ac:dyDescent="0.25">
      <c r="A52" s="128" t="s">
        <v>338</v>
      </c>
      <c r="B52" s="130" t="s">
        <v>359</v>
      </c>
      <c r="C52" s="128" t="s">
        <v>415</v>
      </c>
      <c r="D52" s="131" t="s">
        <v>52</v>
      </c>
      <c r="E52" s="140" t="s">
        <v>726</v>
      </c>
    </row>
    <row r="53" spans="1:5" ht="25.5" x14ac:dyDescent="0.25">
      <c r="A53" s="128"/>
      <c r="B53" s="128" t="s">
        <v>348</v>
      </c>
      <c r="C53" s="128"/>
      <c r="D53" s="135" t="s">
        <v>353</v>
      </c>
      <c r="E53" s="253" t="s">
        <v>727</v>
      </c>
    </row>
    <row r="54" spans="1:5" x14ac:dyDescent="0.25">
      <c r="A54" s="128"/>
      <c r="B54" s="128" t="s">
        <v>348</v>
      </c>
      <c r="C54" s="128"/>
      <c r="D54" s="136"/>
      <c r="E54" s="140"/>
    </row>
    <row r="55" spans="1:5" ht="15.75" x14ac:dyDescent="0.25">
      <c r="A55" s="128" t="s">
        <v>338</v>
      </c>
      <c r="B55" s="130" t="s">
        <v>360</v>
      </c>
      <c r="C55" s="128" t="s">
        <v>415</v>
      </c>
      <c r="D55" s="131" t="s">
        <v>53</v>
      </c>
      <c r="E55" s="140"/>
    </row>
    <row r="56" spans="1:5" x14ac:dyDescent="0.25">
      <c r="A56" s="128" t="s">
        <v>338</v>
      </c>
      <c r="B56" s="128" t="s">
        <v>360</v>
      </c>
      <c r="C56" s="132" t="s">
        <v>338</v>
      </c>
      <c r="D56" s="133" t="s">
        <v>580</v>
      </c>
      <c r="E56" s="140" t="s">
        <v>728</v>
      </c>
    </row>
    <row r="57" spans="1:5" ht="51" x14ac:dyDescent="0.25">
      <c r="A57" s="128" t="s">
        <v>338</v>
      </c>
      <c r="B57" s="128" t="s">
        <v>360</v>
      </c>
      <c r="C57" s="132" t="s">
        <v>339</v>
      </c>
      <c r="D57" s="133" t="s">
        <v>581</v>
      </c>
      <c r="E57" s="140" t="s">
        <v>729</v>
      </c>
    </row>
    <row r="58" spans="1:5" x14ac:dyDescent="0.25">
      <c r="A58" s="128" t="s">
        <v>338</v>
      </c>
      <c r="B58" s="128" t="s">
        <v>360</v>
      </c>
      <c r="C58" s="132" t="s">
        <v>340</v>
      </c>
      <c r="D58" s="133" t="s">
        <v>582</v>
      </c>
      <c r="E58" s="140" t="s">
        <v>730</v>
      </c>
    </row>
    <row r="59" spans="1:5" x14ac:dyDescent="0.25">
      <c r="A59" s="128" t="s">
        <v>338</v>
      </c>
      <c r="B59" s="128" t="s">
        <v>360</v>
      </c>
      <c r="C59" s="132" t="s">
        <v>341</v>
      </c>
      <c r="D59" s="133" t="s">
        <v>583</v>
      </c>
      <c r="E59" s="140" t="s">
        <v>731</v>
      </c>
    </row>
    <row r="60" spans="1:5" x14ac:dyDescent="0.25">
      <c r="A60" s="128"/>
      <c r="B60" s="128" t="s">
        <v>348</v>
      </c>
      <c r="C60" s="128"/>
      <c r="D60" s="136"/>
      <c r="E60" s="140"/>
    </row>
    <row r="61" spans="1:5" ht="25.5" x14ac:dyDescent="0.25">
      <c r="A61" s="128" t="s">
        <v>338</v>
      </c>
      <c r="B61" s="130" t="s">
        <v>361</v>
      </c>
      <c r="C61" s="128" t="s">
        <v>415</v>
      </c>
      <c r="D61" s="131" t="s">
        <v>55</v>
      </c>
      <c r="E61" s="140" t="s">
        <v>732</v>
      </c>
    </row>
    <row r="62" spans="1:5" x14ac:dyDescent="0.25">
      <c r="A62" s="128" t="s">
        <v>338</v>
      </c>
      <c r="B62" s="128" t="s">
        <v>361</v>
      </c>
      <c r="C62" s="132" t="s">
        <v>338</v>
      </c>
      <c r="D62" s="133" t="s">
        <v>83</v>
      </c>
      <c r="E62" s="140"/>
    </row>
    <row r="63" spans="1:5" x14ac:dyDescent="0.25">
      <c r="A63" s="128" t="s">
        <v>338</v>
      </c>
      <c r="B63" s="128" t="s">
        <v>361</v>
      </c>
      <c r="C63" s="132" t="s">
        <v>339</v>
      </c>
      <c r="D63" s="133" t="s">
        <v>86</v>
      </c>
      <c r="E63" s="140"/>
    </row>
    <row r="64" spans="1:5" ht="38.25" x14ac:dyDescent="0.25">
      <c r="A64" s="128" t="s">
        <v>338</v>
      </c>
      <c r="B64" s="128" t="s">
        <v>361</v>
      </c>
      <c r="C64" s="132" t="s">
        <v>340</v>
      </c>
      <c r="D64" s="133" t="s">
        <v>733</v>
      </c>
      <c r="E64" s="140" t="s">
        <v>766</v>
      </c>
    </row>
    <row r="65" spans="1:5" ht="25.5" x14ac:dyDescent="0.25">
      <c r="A65" s="128" t="s">
        <v>338</v>
      </c>
      <c r="B65" s="128" t="s">
        <v>361</v>
      </c>
      <c r="C65" s="132" t="s">
        <v>341</v>
      </c>
      <c r="D65" s="133" t="s">
        <v>584</v>
      </c>
      <c r="E65" s="140" t="s">
        <v>734</v>
      </c>
    </row>
    <row r="66" spans="1:5" ht="25.5" x14ac:dyDescent="0.25">
      <c r="A66" s="128" t="s">
        <v>338</v>
      </c>
      <c r="B66" s="128" t="s">
        <v>361</v>
      </c>
      <c r="C66" s="132" t="s">
        <v>342</v>
      </c>
      <c r="D66" s="133" t="s">
        <v>585</v>
      </c>
      <c r="E66" s="140" t="s">
        <v>735</v>
      </c>
    </row>
    <row r="67" spans="1:5" x14ac:dyDescent="0.25">
      <c r="A67" s="128"/>
      <c r="B67" s="128" t="s">
        <v>348</v>
      </c>
      <c r="C67" s="128"/>
      <c r="D67" s="139"/>
      <c r="E67" s="140"/>
    </row>
    <row r="68" spans="1:5" ht="31.5" x14ac:dyDescent="0.25">
      <c r="A68" s="128" t="s">
        <v>338</v>
      </c>
      <c r="B68" s="130" t="s">
        <v>362</v>
      </c>
      <c r="C68" s="128" t="s">
        <v>415</v>
      </c>
      <c r="D68" s="131" t="s">
        <v>56</v>
      </c>
      <c r="E68" s="140"/>
    </row>
    <row r="69" spans="1:5" x14ac:dyDescent="0.25">
      <c r="A69" s="128" t="s">
        <v>338</v>
      </c>
      <c r="B69" s="128" t="s">
        <v>362</v>
      </c>
      <c r="C69" s="132" t="s">
        <v>338</v>
      </c>
      <c r="D69" s="133" t="s">
        <v>586</v>
      </c>
      <c r="E69" s="140" t="s">
        <v>736</v>
      </c>
    </row>
    <row r="70" spans="1:5" ht="63.75" x14ac:dyDescent="0.25">
      <c r="A70" s="128" t="s">
        <v>338</v>
      </c>
      <c r="B70" s="128" t="s">
        <v>362</v>
      </c>
      <c r="C70" s="132" t="s">
        <v>339</v>
      </c>
      <c r="D70" s="133" t="s">
        <v>587</v>
      </c>
      <c r="E70" s="140" t="s">
        <v>786</v>
      </c>
    </row>
    <row r="71" spans="1:5" x14ac:dyDescent="0.25">
      <c r="A71" s="128"/>
      <c r="B71" s="128" t="s">
        <v>348</v>
      </c>
      <c r="C71" s="128"/>
      <c r="D71" s="135" t="s">
        <v>353</v>
      </c>
      <c r="E71" s="253" t="s">
        <v>737</v>
      </c>
    </row>
    <row r="72" spans="1:5" x14ac:dyDescent="0.25">
      <c r="A72" s="128"/>
      <c r="B72" s="128" t="s">
        <v>348</v>
      </c>
      <c r="C72" s="128"/>
      <c r="D72" s="136"/>
      <c r="E72" s="140"/>
    </row>
    <row r="73" spans="1:5" ht="63.75" x14ac:dyDescent="0.25">
      <c r="A73" s="128" t="s">
        <v>338</v>
      </c>
      <c r="B73" s="130" t="s">
        <v>363</v>
      </c>
      <c r="C73" s="128" t="s">
        <v>415</v>
      </c>
      <c r="D73" s="131" t="s">
        <v>57</v>
      </c>
      <c r="E73" s="140" t="s">
        <v>738</v>
      </c>
    </row>
    <row r="74" spans="1:5" x14ac:dyDescent="0.25">
      <c r="A74" s="128"/>
      <c r="B74" s="128" t="s">
        <v>348</v>
      </c>
      <c r="C74" s="128"/>
      <c r="D74" s="136"/>
      <c r="E74" s="140"/>
    </row>
    <row r="75" spans="1:5" ht="51" x14ac:dyDescent="0.25">
      <c r="A75" s="127" t="s">
        <v>339</v>
      </c>
      <c r="B75" s="128" t="s">
        <v>348</v>
      </c>
      <c r="C75" s="128"/>
      <c r="D75" s="129" t="s">
        <v>43</v>
      </c>
      <c r="E75" s="140" t="s">
        <v>739</v>
      </c>
    </row>
    <row r="76" spans="1:5" ht="38.25" x14ac:dyDescent="0.25">
      <c r="A76" s="128" t="s">
        <v>348</v>
      </c>
      <c r="B76" s="128" t="s">
        <v>348</v>
      </c>
      <c r="C76" s="128"/>
      <c r="D76" s="136"/>
      <c r="E76" s="140" t="s">
        <v>781</v>
      </c>
    </row>
    <row r="77" spans="1:5" x14ac:dyDescent="0.25">
      <c r="A77" s="128" t="s">
        <v>348</v>
      </c>
      <c r="B77" s="128" t="s">
        <v>348</v>
      </c>
      <c r="C77" s="128"/>
      <c r="D77" s="136"/>
      <c r="E77" s="140"/>
    </row>
    <row r="78" spans="1:5" ht="15.75" x14ac:dyDescent="0.25">
      <c r="A78" s="128" t="s">
        <v>339</v>
      </c>
      <c r="B78" s="130" t="s">
        <v>350</v>
      </c>
      <c r="C78" s="128" t="s">
        <v>415</v>
      </c>
      <c r="D78" s="131" t="s">
        <v>58</v>
      </c>
      <c r="E78" s="140"/>
    </row>
    <row r="79" spans="1:5" ht="38.25" x14ac:dyDescent="0.25">
      <c r="A79" s="128" t="s">
        <v>339</v>
      </c>
      <c r="B79" s="128" t="s">
        <v>350</v>
      </c>
      <c r="C79" s="132" t="s">
        <v>338</v>
      </c>
      <c r="D79" s="133" t="s">
        <v>588</v>
      </c>
      <c r="E79" s="140" t="s">
        <v>740</v>
      </c>
    </row>
    <row r="80" spans="1:5" ht="25.5" x14ac:dyDescent="0.25">
      <c r="A80" s="128" t="s">
        <v>339</v>
      </c>
      <c r="B80" s="128" t="s">
        <v>350</v>
      </c>
      <c r="C80" s="132" t="s">
        <v>339</v>
      </c>
      <c r="D80" s="133" t="s">
        <v>589</v>
      </c>
      <c r="E80" s="140" t="s">
        <v>741</v>
      </c>
    </row>
    <row r="81" spans="1:6" ht="25.5" x14ac:dyDescent="0.25">
      <c r="A81" s="128" t="s">
        <v>339</v>
      </c>
      <c r="B81" s="128" t="s">
        <v>350</v>
      </c>
      <c r="C81" s="132" t="s">
        <v>340</v>
      </c>
      <c r="D81" s="133" t="s">
        <v>590</v>
      </c>
      <c r="E81" s="140" t="s">
        <v>742</v>
      </c>
    </row>
    <row r="82" spans="1:6" s="250" customFormat="1" x14ac:dyDescent="0.25">
      <c r="A82" s="247"/>
      <c r="B82" s="247"/>
      <c r="C82" s="247"/>
      <c r="D82" s="248"/>
      <c r="E82" s="254"/>
      <c r="F82" s="249"/>
    </row>
    <row r="83" spans="1:6" ht="31.5" x14ac:dyDescent="0.25">
      <c r="A83" s="128" t="s">
        <v>339</v>
      </c>
      <c r="B83" s="130" t="s">
        <v>351</v>
      </c>
      <c r="C83" s="128" t="s">
        <v>415</v>
      </c>
      <c r="D83" s="131" t="s">
        <v>59</v>
      </c>
      <c r="E83" s="140" t="s">
        <v>743</v>
      </c>
    </row>
    <row r="84" spans="1:6" x14ac:dyDescent="0.25">
      <c r="A84" s="128" t="s">
        <v>339</v>
      </c>
      <c r="B84" s="128" t="s">
        <v>351</v>
      </c>
      <c r="C84" s="132" t="s">
        <v>338</v>
      </c>
      <c r="D84" s="133" t="s">
        <v>93</v>
      </c>
      <c r="E84" s="140"/>
    </row>
    <row r="85" spans="1:6" x14ac:dyDescent="0.25">
      <c r="A85" s="128" t="s">
        <v>339</v>
      </c>
      <c r="B85" s="128" t="s">
        <v>351</v>
      </c>
      <c r="C85" s="132" t="s">
        <v>339</v>
      </c>
      <c r="D85" s="133" t="s">
        <v>591</v>
      </c>
      <c r="E85" s="140"/>
    </row>
    <row r="86" spans="1:6" x14ac:dyDescent="0.25">
      <c r="A86" s="128" t="s">
        <v>339</v>
      </c>
      <c r="B86" s="128" t="s">
        <v>351</v>
      </c>
      <c r="C86" s="132" t="s">
        <v>340</v>
      </c>
      <c r="D86" s="133" t="s">
        <v>94</v>
      </c>
      <c r="E86" s="140"/>
    </row>
    <row r="87" spans="1:6" ht="25.5" x14ac:dyDescent="0.25">
      <c r="A87" s="128" t="s">
        <v>339</v>
      </c>
      <c r="B87" s="128" t="s">
        <v>351</v>
      </c>
      <c r="C87" s="132" t="s">
        <v>341</v>
      </c>
      <c r="D87" s="133" t="s">
        <v>95</v>
      </c>
      <c r="E87" s="140" t="s">
        <v>744</v>
      </c>
    </row>
    <row r="88" spans="1:6" ht="25.5" x14ac:dyDescent="0.25">
      <c r="A88" s="128"/>
      <c r="B88" s="128" t="s">
        <v>348</v>
      </c>
      <c r="C88" s="128"/>
      <c r="D88" s="135" t="s">
        <v>353</v>
      </c>
      <c r="E88" s="253" t="s">
        <v>745</v>
      </c>
    </row>
    <row r="89" spans="1:6" x14ac:dyDescent="0.25">
      <c r="A89" s="128"/>
      <c r="B89" s="128" t="s">
        <v>348</v>
      </c>
      <c r="C89" s="128"/>
      <c r="D89" s="136"/>
      <c r="E89" s="140"/>
    </row>
    <row r="90" spans="1:6" ht="30.75" customHeight="1" x14ac:dyDescent="0.25">
      <c r="A90" s="128" t="s">
        <v>339</v>
      </c>
      <c r="B90" s="130" t="s">
        <v>352</v>
      </c>
      <c r="C90" s="128" t="s">
        <v>415</v>
      </c>
      <c r="D90" s="131" t="s">
        <v>60</v>
      </c>
      <c r="E90" s="136" t="s">
        <v>746</v>
      </c>
    </row>
    <row r="91" spans="1:6" x14ac:dyDescent="0.25">
      <c r="A91" s="128"/>
      <c r="B91" s="128" t="s">
        <v>348</v>
      </c>
      <c r="C91" s="128"/>
      <c r="D91" s="136"/>
      <c r="E91" s="140"/>
    </row>
    <row r="92" spans="1:6" ht="39" customHeight="1" x14ac:dyDescent="0.25">
      <c r="A92" s="128" t="s">
        <v>339</v>
      </c>
      <c r="B92" s="130" t="s">
        <v>354</v>
      </c>
      <c r="C92" s="128" t="s">
        <v>415</v>
      </c>
      <c r="D92" s="131" t="s">
        <v>444</v>
      </c>
      <c r="E92" s="136" t="s">
        <v>747</v>
      </c>
    </row>
    <row r="93" spans="1:6" x14ac:dyDescent="0.25">
      <c r="A93" s="128"/>
      <c r="B93" s="128" t="s">
        <v>348</v>
      </c>
      <c r="C93" s="128"/>
      <c r="D93" s="140"/>
      <c r="E93" s="140"/>
    </row>
    <row r="94" spans="1:6" ht="51" x14ac:dyDescent="0.25">
      <c r="A94" s="128" t="s">
        <v>339</v>
      </c>
      <c r="B94" s="130" t="s">
        <v>355</v>
      </c>
      <c r="C94" s="128" t="s">
        <v>415</v>
      </c>
      <c r="D94" s="131" t="s">
        <v>61</v>
      </c>
      <c r="E94" s="136" t="s">
        <v>748</v>
      </c>
    </row>
    <row r="95" spans="1:6" x14ac:dyDescent="0.25">
      <c r="A95" s="128"/>
      <c r="B95" s="128" t="s">
        <v>348</v>
      </c>
      <c r="C95" s="128"/>
      <c r="D95" s="140"/>
      <c r="E95" s="140"/>
    </row>
    <row r="96" spans="1:6" ht="76.5" x14ac:dyDescent="0.25">
      <c r="A96" s="128" t="s">
        <v>339</v>
      </c>
      <c r="B96" s="130" t="s">
        <v>356</v>
      </c>
      <c r="C96" s="128" t="s">
        <v>415</v>
      </c>
      <c r="D96" s="131" t="s">
        <v>62</v>
      </c>
      <c r="E96" s="136" t="s">
        <v>776</v>
      </c>
    </row>
    <row r="97" spans="1:6" x14ac:dyDescent="0.25">
      <c r="A97" s="128"/>
      <c r="B97" s="128" t="s">
        <v>348</v>
      </c>
      <c r="C97" s="128"/>
      <c r="D97" s="140"/>
      <c r="E97" s="140"/>
    </row>
    <row r="98" spans="1:6" ht="25.5" x14ac:dyDescent="0.25">
      <c r="A98" s="128" t="s">
        <v>339</v>
      </c>
      <c r="B98" s="130" t="s">
        <v>358</v>
      </c>
      <c r="C98" s="128" t="s">
        <v>415</v>
      </c>
      <c r="D98" s="131" t="s">
        <v>63</v>
      </c>
      <c r="E98" s="136" t="s">
        <v>364</v>
      </c>
    </row>
    <row r="99" spans="1:6" x14ac:dyDescent="0.25">
      <c r="A99" s="128"/>
      <c r="B99" s="128" t="s">
        <v>348</v>
      </c>
      <c r="C99" s="128"/>
      <c r="D99" s="135" t="s">
        <v>353</v>
      </c>
      <c r="E99" s="253" t="s">
        <v>749</v>
      </c>
    </row>
    <row r="100" spans="1:6" x14ac:dyDescent="0.25">
      <c r="A100" s="128"/>
      <c r="B100" s="128" t="s">
        <v>348</v>
      </c>
      <c r="C100" s="128"/>
      <c r="D100" s="141"/>
      <c r="E100" s="140"/>
    </row>
    <row r="101" spans="1:6" ht="15.75" x14ac:dyDescent="0.25">
      <c r="A101" s="128" t="s">
        <v>339</v>
      </c>
      <c r="B101" s="130" t="s">
        <v>359</v>
      </c>
      <c r="C101" s="128" t="s">
        <v>415</v>
      </c>
      <c r="D101" s="131" t="s">
        <v>65</v>
      </c>
      <c r="E101" s="140"/>
    </row>
    <row r="102" spans="1:6" ht="38.25" x14ac:dyDescent="0.25">
      <c r="A102" s="128" t="s">
        <v>339</v>
      </c>
      <c r="B102" s="128" t="s">
        <v>359</v>
      </c>
      <c r="C102" s="132" t="s">
        <v>338</v>
      </c>
      <c r="D102" s="133" t="s">
        <v>592</v>
      </c>
      <c r="E102" s="140" t="s">
        <v>750</v>
      </c>
    </row>
    <row r="103" spans="1:6" x14ac:dyDescent="0.25">
      <c r="A103" s="128" t="s">
        <v>339</v>
      </c>
      <c r="B103" s="128" t="s">
        <v>359</v>
      </c>
      <c r="C103" s="132" t="s">
        <v>339</v>
      </c>
      <c r="D103" s="133" t="s">
        <v>96</v>
      </c>
      <c r="E103" s="140"/>
    </row>
    <row r="104" spans="1:6" x14ac:dyDescent="0.25">
      <c r="A104" s="128"/>
      <c r="B104" s="128" t="s">
        <v>348</v>
      </c>
      <c r="C104" s="128"/>
      <c r="D104" s="135" t="s">
        <v>353</v>
      </c>
      <c r="E104" s="253" t="s">
        <v>751</v>
      </c>
    </row>
    <row r="105" spans="1:6" x14ac:dyDescent="0.25">
      <c r="A105" s="128"/>
      <c r="B105" s="128" t="s">
        <v>348</v>
      </c>
      <c r="C105" s="128"/>
      <c r="D105" s="140"/>
      <c r="E105" s="140"/>
    </row>
    <row r="106" spans="1:6" ht="38.25" x14ac:dyDescent="0.25">
      <c r="A106" s="128" t="s">
        <v>339</v>
      </c>
      <c r="B106" s="130" t="s">
        <v>360</v>
      </c>
      <c r="C106" s="128" t="s">
        <v>415</v>
      </c>
      <c r="D106" s="131" t="s">
        <v>66</v>
      </c>
      <c r="E106" s="136" t="s">
        <v>752</v>
      </c>
    </row>
    <row r="107" spans="1:6" x14ac:dyDescent="0.25">
      <c r="A107" s="128"/>
      <c r="B107" s="128" t="s">
        <v>348</v>
      </c>
      <c r="C107" s="128"/>
      <c r="D107" s="136"/>
      <c r="E107" s="140"/>
    </row>
    <row r="108" spans="1:6" ht="15.75" x14ac:dyDescent="0.25">
      <c r="A108" s="128" t="s">
        <v>339</v>
      </c>
      <c r="B108" s="130" t="s">
        <v>361</v>
      </c>
      <c r="C108" s="128" t="s">
        <v>415</v>
      </c>
      <c r="D108" s="131" t="s">
        <v>68</v>
      </c>
      <c r="E108" s="140"/>
    </row>
    <row r="109" spans="1:6" ht="25.5" x14ac:dyDescent="0.25">
      <c r="A109" s="128" t="s">
        <v>339</v>
      </c>
      <c r="B109" s="128" t="s">
        <v>361</v>
      </c>
      <c r="C109" s="132" t="s">
        <v>338</v>
      </c>
      <c r="D109" s="133" t="s">
        <v>593</v>
      </c>
      <c r="E109" s="140" t="s">
        <v>753</v>
      </c>
    </row>
    <row r="110" spans="1:6" ht="38.25" x14ac:dyDescent="0.25">
      <c r="A110" s="128" t="s">
        <v>339</v>
      </c>
      <c r="B110" s="128" t="s">
        <v>361</v>
      </c>
      <c r="C110" s="132" t="s">
        <v>339</v>
      </c>
      <c r="D110" s="133" t="s">
        <v>594</v>
      </c>
      <c r="E110" s="140" t="s">
        <v>754</v>
      </c>
    </row>
    <row r="111" spans="1:6" s="250" customFormat="1" x14ac:dyDescent="0.25">
      <c r="A111" s="247"/>
      <c r="B111" s="247" t="s">
        <v>348</v>
      </c>
      <c r="C111" s="247"/>
      <c r="D111" s="251"/>
      <c r="E111" s="254"/>
      <c r="F111" s="249"/>
    </row>
    <row r="112" spans="1:6" ht="15.75" x14ac:dyDescent="0.25">
      <c r="A112" s="128" t="s">
        <v>339</v>
      </c>
      <c r="B112" s="130" t="s">
        <v>362</v>
      </c>
      <c r="C112" s="128" t="s">
        <v>415</v>
      </c>
      <c r="D112" s="131" t="s">
        <v>69</v>
      </c>
      <c r="E112" s="140"/>
    </row>
    <row r="113" spans="1:6" ht="25.5" x14ac:dyDescent="0.25">
      <c r="A113" s="128" t="s">
        <v>339</v>
      </c>
      <c r="B113" s="128" t="s">
        <v>362</v>
      </c>
      <c r="C113" s="132" t="s">
        <v>338</v>
      </c>
      <c r="D113" s="133" t="s">
        <v>595</v>
      </c>
      <c r="E113" s="140" t="s">
        <v>782</v>
      </c>
    </row>
    <row r="114" spans="1:6" x14ac:dyDescent="0.25">
      <c r="A114" s="128" t="s">
        <v>339</v>
      </c>
      <c r="B114" s="128" t="s">
        <v>362</v>
      </c>
      <c r="C114" s="132" t="s">
        <v>339</v>
      </c>
      <c r="D114" s="133" t="s">
        <v>99</v>
      </c>
      <c r="E114" s="140" t="s">
        <v>755</v>
      </c>
    </row>
    <row r="115" spans="1:6" ht="28.5" x14ac:dyDescent="0.25">
      <c r="A115" s="128" t="s">
        <v>339</v>
      </c>
      <c r="B115" s="128" t="s">
        <v>362</v>
      </c>
      <c r="C115" s="132" t="s">
        <v>340</v>
      </c>
      <c r="D115" s="133" t="s">
        <v>596</v>
      </c>
      <c r="E115" s="140" t="s">
        <v>769</v>
      </c>
    </row>
    <row r="116" spans="1:6" x14ac:dyDescent="0.25">
      <c r="A116" s="128" t="s">
        <v>339</v>
      </c>
      <c r="B116" s="128" t="s">
        <v>362</v>
      </c>
      <c r="C116" s="132" t="s">
        <v>341</v>
      </c>
      <c r="D116" s="133" t="s">
        <v>100</v>
      </c>
      <c r="E116" s="140"/>
    </row>
    <row r="117" spans="1:6" ht="25.5" x14ac:dyDescent="0.25">
      <c r="A117" s="128"/>
      <c r="B117" s="128" t="s">
        <v>348</v>
      </c>
      <c r="C117" s="128"/>
      <c r="D117" s="135" t="s">
        <v>357</v>
      </c>
      <c r="E117" s="253" t="s">
        <v>451</v>
      </c>
    </row>
    <row r="118" spans="1:6" x14ac:dyDescent="0.25">
      <c r="A118" s="128"/>
      <c r="B118" s="128" t="s">
        <v>348</v>
      </c>
      <c r="C118" s="128"/>
      <c r="D118" s="136"/>
      <c r="E118" s="140"/>
    </row>
    <row r="119" spans="1:6" ht="38.25" x14ac:dyDescent="0.25">
      <c r="A119" s="128" t="s">
        <v>339</v>
      </c>
      <c r="B119" s="130" t="s">
        <v>363</v>
      </c>
      <c r="C119" s="128" t="s">
        <v>415</v>
      </c>
      <c r="D119" s="131" t="s">
        <v>70</v>
      </c>
      <c r="E119" s="140" t="s">
        <v>452</v>
      </c>
    </row>
    <row r="120" spans="1:6" ht="25.5" x14ac:dyDescent="0.25">
      <c r="A120" s="128"/>
      <c r="B120" s="128" t="s">
        <v>348</v>
      </c>
      <c r="C120" s="128"/>
      <c r="D120" s="135" t="s">
        <v>353</v>
      </c>
      <c r="E120" s="253" t="s">
        <v>597</v>
      </c>
    </row>
    <row r="121" spans="1:6" x14ac:dyDescent="0.25">
      <c r="A121" s="128"/>
      <c r="B121" s="128" t="s">
        <v>348</v>
      </c>
      <c r="C121" s="128"/>
      <c r="D121" s="136"/>
      <c r="E121" s="140"/>
    </row>
    <row r="122" spans="1:6" ht="31.5" x14ac:dyDescent="0.25">
      <c r="A122" s="128" t="s">
        <v>339</v>
      </c>
      <c r="B122" s="130" t="s">
        <v>365</v>
      </c>
      <c r="C122" s="128" t="s">
        <v>415</v>
      </c>
      <c r="D122" s="131" t="s">
        <v>71</v>
      </c>
      <c r="E122" s="140"/>
    </row>
    <row r="123" spans="1:6" ht="25.5" x14ac:dyDescent="0.25">
      <c r="A123" s="128" t="s">
        <v>339</v>
      </c>
      <c r="B123" s="128" t="s">
        <v>365</v>
      </c>
      <c r="C123" s="132" t="s">
        <v>338</v>
      </c>
      <c r="D123" s="133" t="s">
        <v>756</v>
      </c>
      <c r="E123" s="140" t="s">
        <v>784</v>
      </c>
    </row>
    <row r="124" spans="1:6" ht="25.5" x14ac:dyDescent="0.25">
      <c r="A124" s="128" t="s">
        <v>339</v>
      </c>
      <c r="B124" s="128" t="s">
        <v>365</v>
      </c>
      <c r="C124" s="132" t="s">
        <v>339</v>
      </c>
      <c r="D124" s="133" t="s">
        <v>598</v>
      </c>
      <c r="E124" s="140" t="s">
        <v>770</v>
      </c>
    </row>
    <row r="125" spans="1:6" ht="38.25" x14ac:dyDescent="0.25">
      <c r="A125" s="128" t="s">
        <v>339</v>
      </c>
      <c r="B125" s="128" t="s">
        <v>365</v>
      </c>
      <c r="C125" s="132" t="s">
        <v>340</v>
      </c>
      <c r="D125" s="133" t="s">
        <v>599</v>
      </c>
      <c r="E125" s="140" t="s">
        <v>785</v>
      </c>
    </row>
    <row r="126" spans="1:6" ht="63.75" x14ac:dyDescent="0.25">
      <c r="A126" s="128" t="s">
        <v>339</v>
      </c>
      <c r="B126" s="128" t="s">
        <v>365</v>
      </c>
      <c r="C126" s="132" t="s">
        <v>341</v>
      </c>
      <c r="D126" s="133" t="s">
        <v>104</v>
      </c>
      <c r="E126" s="140" t="s">
        <v>453</v>
      </c>
    </row>
    <row r="127" spans="1:6" s="250" customFormat="1" x14ac:dyDescent="0.25">
      <c r="A127" s="247"/>
      <c r="B127" s="247"/>
      <c r="C127" s="247"/>
      <c r="D127" s="248"/>
      <c r="E127" s="254"/>
      <c r="F127" s="249"/>
    </row>
    <row r="128" spans="1:6" ht="25.5" x14ac:dyDescent="0.25">
      <c r="A128" s="128"/>
      <c r="B128" s="128" t="s">
        <v>348</v>
      </c>
      <c r="C128" s="128"/>
      <c r="D128" s="135" t="s">
        <v>353</v>
      </c>
      <c r="E128" s="253" t="s">
        <v>771</v>
      </c>
    </row>
    <row r="129" spans="1:5" x14ac:dyDescent="0.25">
      <c r="A129" s="128"/>
      <c r="B129" s="128" t="s">
        <v>348</v>
      </c>
      <c r="C129" s="128"/>
      <c r="D129" s="136"/>
      <c r="E129" s="140"/>
    </row>
    <row r="130" spans="1:5" ht="31.5" x14ac:dyDescent="0.25">
      <c r="A130" s="128" t="s">
        <v>339</v>
      </c>
      <c r="B130" s="130" t="s">
        <v>366</v>
      </c>
      <c r="C130" s="128" t="s">
        <v>415</v>
      </c>
      <c r="D130" s="131" t="s">
        <v>72</v>
      </c>
      <c r="E130" s="140"/>
    </row>
    <row r="131" spans="1:5" ht="38.25" x14ac:dyDescent="0.25">
      <c r="A131" s="128" t="s">
        <v>339</v>
      </c>
      <c r="B131" s="128" t="s">
        <v>366</v>
      </c>
      <c r="C131" s="132" t="s">
        <v>338</v>
      </c>
      <c r="D131" s="133" t="s">
        <v>600</v>
      </c>
      <c r="E131" s="136" t="s">
        <v>777</v>
      </c>
    </row>
    <row r="132" spans="1:5" x14ac:dyDescent="0.25">
      <c r="A132" s="128" t="s">
        <v>339</v>
      </c>
      <c r="B132" s="128" t="s">
        <v>366</v>
      </c>
      <c r="C132" s="132" t="s">
        <v>339</v>
      </c>
      <c r="D132" s="133" t="s">
        <v>105</v>
      </c>
      <c r="E132" s="140"/>
    </row>
    <row r="133" spans="1:5" x14ac:dyDescent="0.25">
      <c r="A133" s="128" t="s">
        <v>339</v>
      </c>
      <c r="B133" s="128" t="s">
        <v>366</v>
      </c>
      <c r="C133" s="132" t="s">
        <v>340</v>
      </c>
      <c r="D133" s="133" t="s">
        <v>106</v>
      </c>
      <c r="E133" s="140"/>
    </row>
    <row r="134" spans="1:5" ht="25.5" x14ac:dyDescent="0.25">
      <c r="A134" s="128"/>
      <c r="B134" s="128" t="s">
        <v>348</v>
      </c>
      <c r="C134" s="128"/>
      <c r="D134" s="135" t="s">
        <v>353</v>
      </c>
      <c r="E134" s="253" t="s">
        <v>757</v>
      </c>
    </row>
    <row r="135" spans="1:5" x14ac:dyDescent="0.25">
      <c r="A135" s="128"/>
      <c r="B135" s="128" t="s">
        <v>348</v>
      </c>
      <c r="C135" s="128"/>
      <c r="D135" s="136"/>
      <c r="E135" s="140"/>
    </row>
    <row r="136" spans="1:5" ht="25.5" x14ac:dyDescent="0.25">
      <c r="A136" s="128" t="s">
        <v>339</v>
      </c>
      <c r="B136" s="130" t="s">
        <v>367</v>
      </c>
      <c r="C136" s="128" t="s">
        <v>415</v>
      </c>
      <c r="D136" s="131" t="s">
        <v>73</v>
      </c>
      <c r="E136" s="140" t="s">
        <v>368</v>
      </c>
    </row>
    <row r="137" spans="1:5" ht="25.5" x14ac:dyDescent="0.25">
      <c r="A137" s="128" t="s">
        <v>348</v>
      </c>
      <c r="B137" s="128" t="s">
        <v>348</v>
      </c>
      <c r="C137" s="128"/>
      <c r="D137" s="135" t="s">
        <v>357</v>
      </c>
      <c r="E137" s="253" t="s">
        <v>758</v>
      </c>
    </row>
    <row r="138" spans="1:5" x14ac:dyDescent="0.25">
      <c r="A138" s="128" t="s">
        <v>348</v>
      </c>
      <c r="B138" s="128" t="s">
        <v>348</v>
      </c>
      <c r="C138" s="128"/>
      <c r="D138" s="141"/>
      <c r="E138" s="140"/>
    </row>
    <row r="139" spans="1:5" ht="33" x14ac:dyDescent="0.25">
      <c r="A139" s="127" t="s">
        <v>340</v>
      </c>
      <c r="B139" s="128" t="s">
        <v>348</v>
      </c>
      <c r="C139" s="128"/>
      <c r="D139" s="142" t="s">
        <v>44</v>
      </c>
      <c r="E139" s="140" t="s">
        <v>369</v>
      </c>
    </row>
    <row r="140" spans="1:5" x14ac:dyDescent="0.25">
      <c r="A140" s="128" t="s">
        <v>348</v>
      </c>
      <c r="B140" s="128" t="s">
        <v>348</v>
      </c>
      <c r="C140" s="128"/>
      <c r="D140" s="141"/>
      <c r="E140" s="140"/>
    </row>
    <row r="141" spans="1:5" ht="15.75" x14ac:dyDescent="0.25">
      <c r="A141" s="128" t="s">
        <v>340</v>
      </c>
      <c r="B141" s="130" t="s">
        <v>350</v>
      </c>
      <c r="C141" s="128" t="s">
        <v>415</v>
      </c>
      <c r="D141" s="131" t="s">
        <v>75</v>
      </c>
      <c r="E141" s="140"/>
    </row>
    <row r="142" spans="1:5" ht="42.75" x14ac:dyDescent="0.25">
      <c r="A142" s="128" t="s">
        <v>340</v>
      </c>
      <c r="B142" s="128" t="s">
        <v>350</v>
      </c>
      <c r="C142" s="132" t="s">
        <v>338</v>
      </c>
      <c r="D142" s="133" t="s">
        <v>759</v>
      </c>
      <c r="E142" s="140" t="s">
        <v>760</v>
      </c>
    </row>
    <row r="143" spans="1:5" x14ac:dyDescent="0.25">
      <c r="A143" s="128" t="s">
        <v>340</v>
      </c>
      <c r="B143" s="128" t="s">
        <v>350</v>
      </c>
      <c r="C143" s="132" t="s">
        <v>339</v>
      </c>
      <c r="D143" s="133" t="s">
        <v>107</v>
      </c>
      <c r="E143" s="140" t="s">
        <v>761</v>
      </c>
    </row>
    <row r="144" spans="1:5" ht="28.5" x14ac:dyDescent="0.25">
      <c r="A144" s="128" t="s">
        <v>340</v>
      </c>
      <c r="B144" s="128" t="s">
        <v>350</v>
      </c>
      <c r="C144" s="132" t="s">
        <v>340</v>
      </c>
      <c r="D144" s="133" t="s">
        <v>778</v>
      </c>
      <c r="E144" s="140"/>
    </row>
    <row r="145" spans="1:5" ht="76.5" x14ac:dyDescent="0.25">
      <c r="A145" s="128" t="s">
        <v>340</v>
      </c>
      <c r="B145" s="128" t="s">
        <v>350</v>
      </c>
      <c r="C145" s="132" t="s">
        <v>341</v>
      </c>
      <c r="D145" s="133" t="s">
        <v>601</v>
      </c>
      <c r="E145" s="140" t="s">
        <v>772</v>
      </c>
    </row>
    <row r="146" spans="1:5" x14ac:dyDescent="0.25">
      <c r="A146" s="128"/>
      <c r="B146" s="128" t="s">
        <v>348</v>
      </c>
      <c r="C146" s="128"/>
      <c r="D146" s="136"/>
      <c r="E146" s="140"/>
    </row>
    <row r="147" spans="1:5" ht="51" x14ac:dyDescent="0.25">
      <c r="A147" s="128" t="s">
        <v>340</v>
      </c>
      <c r="B147" s="130" t="s">
        <v>351</v>
      </c>
      <c r="C147" s="128" t="s">
        <v>415</v>
      </c>
      <c r="D147" s="131" t="s">
        <v>76</v>
      </c>
      <c r="E147" s="140" t="s">
        <v>370</v>
      </c>
    </row>
    <row r="148" spans="1:5" x14ac:dyDescent="0.25">
      <c r="A148" s="128"/>
      <c r="B148" s="128" t="s">
        <v>348</v>
      </c>
      <c r="C148" s="128"/>
      <c r="D148" s="135" t="s">
        <v>357</v>
      </c>
      <c r="E148" s="255" t="s">
        <v>602</v>
      </c>
    </row>
    <row r="149" spans="1:5" x14ac:dyDescent="0.25">
      <c r="A149" s="128"/>
      <c r="B149" s="128" t="s">
        <v>348</v>
      </c>
      <c r="C149" s="128"/>
      <c r="D149" s="137"/>
      <c r="E149" s="140"/>
    </row>
    <row r="150" spans="1:5" ht="15.75" x14ac:dyDescent="0.25">
      <c r="A150" s="128" t="s">
        <v>340</v>
      </c>
      <c r="B150" s="130" t="s">
        <v>352</v>
      </c>
      <c r="C150" s="128" t="s">
        <v>415</v>
      </c>
      <c r="D150" s="131" t="s">
        <v>77</v>
      </c>
      <c r="E150" s="140"/>
    </row>
    <row r="151" spans="1:5" x14ac:dyDescent="0.25">
      <c r="A151" s="128" t="s">
        <v>340</v>
      </c>
      <c r="B151" s="128" t="s">
        <v>352</v>
      </c>
      <c r="C151" s="132" t="s">
        <v>338</v>
      </c>
      <c r="D151" s="133" t="s">
        <v>603</v>
      </c>
      <c r="E151" s="140" t="s">
        <v>762</v>
      </c>
    </row>
    <row r="152" spans="1:5" ht="38.25" x14ac:dyDescent="0.25">
      <c r="A152" s="128" t="s">
        <v>340</v>
      </c>
      <c r="B152" s="128" t="s">
        <v>352</v>
      </c>
      <c r="C152" s="132" t="s">
        <v>339</v>
      </c>
      <c r="D152" s="133" t="s">
        <v>454</v>
      </c>
      <c r="E152" s="140" t="s">
        <v>763</v>
      </c>
    </row>
    <row r="153" spans="1:5" ht="30.75" customHeight="1" x14ac:dyDescent="0.25">
      <c r="A153" s="128" t="s">
        <v>340</v>
      </c>
      <c r="B153" s="128" t="s">
        <v>352</v>
      </c>
      <c r="C153" s="132" t="s">
        <v>340</v>
      </c>
      <c r="D153" s="133" t="s">
        <v>764</v>
      </c>
      <c r="E153" s="140" t="s">
        <v>765</v>
      </c>
    </row>
    <row r="154" spans="1:5" x14ac:dyDescent="0.25">
      <c r="A154" s="128"/>
      <c r="B154" s="128" t="s">
        <v>348</v>
      </c>
      <c r="C154" s="128"/>
      <c r="D154" s="141"/>
      <c r="E154" s="140"/>
    </row>
    <row r="155" spans="1:5" ht="63.75" x14ac:dyDescent="0.25">
      <c r="A155" s="128" t="s">
        <v>340</v>
      </c>
      <c r="B155" s="130" t="s">
        <v>354</v>
      </c>
      <c r="C155" s="128" t="s">
        <v>415</v>
      </c>
      <c r="D155" s="131" t="s">
        <v>773</v>
      </c>
      <c r="E155" s="140" t="s">
        <v>779</v>
      </c>
    </row>
    <row r="156" spans="1:5" x14ac:dyDescent="0.25">
      <c r="A156" s="128"/>
      <c r="B156" s="128" t="s">
        <v>348</v>
      </c>
      <c r="C156" s="128"/>
      <c r="D156" s="141"/>
      <c r="E156" s="140"/>
    </row>
    <row r="157" spans="1:5" ht="15.75" x14ac:dyDescent="0.25">
      <c r="A157" s="128" t="s">
        <v>340</v>
      </c>
      <c r="B157" s="130" t="s">
        <v>355</v>
      </c>
      <c r="C157" s="128" t="s">
        <v>415</v>
      </c>
      <c r="D157" s="131" t="s">
        <v>78</v>
      </c>
      <c r="E157" s="140" t="s">
        <v>371</v>
      </c>
    </row>
    <row r="158" spans="1:5" x14ac:dyDescent="0.25">
      <c r="A158" s="128" t="s">
        <v>348</v>
      </c>
      <c r="B158" s="128" t="s">
        <v>348</v>
      </c>
      <c r="C158" s="128"/>
      <c r="D158" s="141"/>
      <c r="E158" s="140"/>
    </row>
    <row r="159" spans="1:5" ht="25.5" x14ac:dyDescent="0.25">
      <c r="A159" s="127" t="s">
        <v>341</v>
      </c>
      <c r="B159" s="128" t="s">
        <v>348</v>
      </c>
      <c r="C159" s="128"/>
      <c r="D159" s="129" t="s">
        <v>45</v>
      </c>
      <c r="E159" s="140" t="s">
        <v>456</v>
      </c>
    </row>
    <row r="160" spans="1:5" x14ac:dyDescent="0.25">
      <c r="A160" s="128" t="s">
        <v>348</v>
      </c>
      <c r="B160" s="128" t="s">
        <v>348</v>
      </c>
      <c r="C160" s="128"/>
      <c r="D160" s="139"/>
      <c r="E160" s="140"/>
    </row>
    <row r="161" spans="1:5" ht="63.75" x14ac:dyDescent="0.25">
      <c r="A161" s="128" t="s">
        <v>341</v>
      </c>
      <c r="B161" s="130" t="s">
        <v>350</v>
      </c>
      <c r="C161" s="128" t="s">
        <v>415</v>
      </c>
      <c r="D161" s="131" t="s">
        <v>79</v>
      </c>
      <c r="E161" s="140" t="s">
        <v>372</v>
      </c>
    </row>
    <row r="162" spans="1:5" x14ac:dyDescent="0.25">
      <c r="A162" s="128" t="s">
        <v>348</v>
      </c>
      <c r="B162" s="128" t="s">
        <v>348</v>
      </c>
      <c r="C162" s="128"/>
      <c r="D162" s="136"/>
      <c r="E162" s="140"/>
    </row>
    <row r="163" spans="1:5" ht="63.75" x14ac:dyDescent="0.25">
      <c r="A163" s="128" t="s">
        <v>341</v>
      </c>
      <c r="B163" s="130" t="s">
        <v>351</v>
      </c>
      <c r="C163" s="128" t="s">
        <v>415</v>
      </c>
      <c r="D163" s="131" t="s">
        <v>80</v>
      </c>
      <c r="E163" s="140" t="s">
        <v>775</v>
      </c>
    </row>
    <row r="164" spans="1:5" x14ac:dyDescent="0.25">
      <c r="A164" s="128" t="s">
        <v>348</v>
      </c>
      <c r="B164" s="128" t="s">
        <v>348</v>
      </c>
      <c r="C164" s="128"/>
      <c r="D164" s="141"/>
      <c r="E164" s="140"/>
    </row>
    <row r="165" spans="1:5" ht="45" customHeight="1" x14ac:dyDescent="0.25">
      <c r="A165" s="128" t="s">
        <v>341</v>
      </c>
      <c r="B165" s="130" t="s">
        <v>352</v>
      </c>
      <c r="C165" s="128" t="s">
        <v>415</v>
      </c>
      <c r="D165" s="131" t="s">
        <v>81</v>
      </c>
      <c r="E165" s="140" t="s">
        <v>457</v>
      </c>
    </row>
    <row r="166" spans="1:5" x14ac:dyDescent="0.25">
      <c r="A166" s="128" t="s">
        <v>348</v>
      </c>
      <c r="B166" s="128" t="s">
        <v>348</v>
      </c>
      <c r="C166" s="128"/>
      <c r="D166" s="141"/>
      <c r="E166" s="140"/>
    </row>
    <row r="167" spans="1:5" ht="47.25" customHeight="1" x14ac:dyDescent="0.25">
      <c r="A167" s="128" t="s">
        <v>341</v>
      </c>
      <c r="B167" s="130" t="s">
        <v>354</v>
      </c>
      <c r="C167" s="128" t="s">
        <v>415</v>
      </c>
      <c r="D167" s="131" t="s">
        <v>84</v>
      </c>
      <c r="E167" s="140" t="s">
        <v>373</v>
      </c>
    </row>
    <row r="168" spans="1:5" ht="38.25" x14ac:dyDescent="0.25">
      <c r="A168" s="143" t="s">
        <v>348</v>
      </c>
      <c r="B168" s="143"/>
      <c r="C168" s="143"/>
      <c r="D168" s="137"/>
      <c r="E168" s="140" t="s">
        <v>780</v>
      </c>
    </row>
    <row r="169" spans="1:5" x14ac:dyDescent="0.25">
      <c r="A169" s="104" t="s">
        <v>348</v>
      </c>
      <c r="D169" s="101"/>
    </row>
  </sheetData>
  <autoFilter ref="A5:E169" xr:uid="{00000000-0009-0000-0000-000001000000}"/>
  <mergeCells count="4">
    <mergeCell ref="A1:E1"/>
    <mergeCell ref="A2:E2"/>
    <mergeCell ref="A3:E3"/>
    <mergeCell ref="A4:C4"/>
  </mergeCells>
  <pageMargins left="0.7" right="0.7" top="0.75" bottom="0.75" header="0.3" footer="0.3"/>
  <pageSetup paperSize="154" orientation="portrait" r:id="rId1"/>
  <rowBreaks count="2" manualBreakCount="2">
    <brk id="21" max="4" man="1"/>
    <brk id="53" max="16383" man="1"/>
  </rowBreaks>
  <ignoredErrors>
    <ignoredError sqref="B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EN6"/>
  <sheetViews>
    <sheetView zoomScale="80" zoomScaleNormal="80" workbookViewId="0">
      <pane xSplit="1" ySplit="3" topLeftCell="B4" activePane="bottomRight" state="frozen"/>
      <selection activeCell="AJ4" sqref="AJ4"/>
      <selection pane="topRight" activeCell="AJ4" sqref="AJ4"/>
      <selection pane="bottomLeft" activeCell="AJ4" sqref="AJ4"/>
      <selection pane="bottomRight" activeCell="EM21" sqref="EM21"/>
    </sheetView>
  </sheetViews>
  <sheetFormatPr baseColWidth="10" defaultRowHeight="11.25" x14ac:dyDescent="0.2"/>
  <cols>
    <col min="1" max="1" width="3.5703125" style="224" bestFit="1" customWidth="1"/>
    <col min="2" max="2" width="5.5703125" style="224" bestFit="1" customWidth="1"/>
    <col min="3" max="3" width="5.85546875" style="224" bestFit="1" customWidth="1"/>
    <col min="4" max="4" width="17.28515625" style="224" bestFit="1" customWidth="1"/>
    <col min="5" max="5" width="25.140625" style="224" bestFit="1" customWidth="1"/>
    <col min="6" max="6" width="7.7109375" style="224" bestFit="1" customWidth="1"/>
    <col min="7" max="7" width="45.85546875" style="224" bestFit="1" customWidth="1"/>
    <col min="8" max="8" width="17.28515625" style="224" bestFit="1" customWidth="1"/>
    <col min="9" max="11" width="12.7109375" style="224" bestFit="1" customWidth="1"/>
    <col min="12" max="12" width="18.85546875" style="224" bestFit="1" customWidth="1"/>
    <col min="13" max="13" width="23.140625" style="224" bestFit="1" customWidth="1"/>
    <col min="14" max="14" width="23.5703125" style="224" bestFit="1" customWidth="1"/>
    <col min="15" max="15" width="37" style="224" bestFit="1" customWidth="1"/>
    <col min="16" max="16" width="23.85546875" style="224" bestFit="1" customWidth="1"/>
    <col min="17" max="17" width="20.28515625" style="224" bestFit="1" customWidth="1"/>
    <col min="18" max="18" width="12.7109375" style="224" bestFit="1" customWidth="1"/>
    <col min="19" max="19" width="23" style="224" bestFit="1" customWidth="1"/>
    <col min="20" max="20" width="16.28515625" style="224" bestFit="1" customWidth="1"/>
    <col min="21" max="21" width="8.140625" style="224" bestFit="1" customWidth="1"/>
    <col min="22" max="22" width="12.7109375" style="224" bestFit="1" customWidth="1"/>
    <col min="23" max="23" width="31.28515625" style="224" bestFit="1" customWidth="1"/>
    <col min="24" max="24" width="7" style="224" bestFit="1" customWidth="1"/>
    <col min="25" max="25" width="22.28515625" style="224" bestFit="1" customWidth="1"/>
    <col min="26" max="26" width="9.42578125" style="224" bestFit="1" customWidth="1"/>
    <col min="27" max="27" width="7" style="224" bestFit="1" customWidth="1"/>
    <col min="28" max="28" width="11.28515625" style="224" bestFit="1" customWidth="1"/>
    <col min="29" max="30" width="11.5703125" style="224" bestFit="1" customWidth="1"/>
    <col min="31" max="31" width="9.42578125" style="224" bestFit="1" customWidth="1"/>
    <col min="32" max="32" width="7" style="224" bestFit="1" customWidth="1"/>
    <col min="33" max="33" width="11.28515625" style="224" bestFit="1" customWidth="1"/>
    <col min="34" max="35" width="11.5703125" style="224" bestFit="1" customWidth="1"/>
    <col min="36" max="36" width="9.42578125" style="224" bestFit="1" customWidth="1"/>
    <col min="37" max="37" width="7" style="224" bestFit="1" customWidth="1"/>
    <col min="38" max="38" width="11.28515625" style="224" bestFit="1" customWidth="1"/>
    <col min="39" max="40" width="11.5703125" style="224" bestFit="1" customWidth="1"/>
    <col min="41" max="41" width="11.28515625" style="224" bestFit="1" customWidth="1"/>
    <col min="42" max="45" width="11.5703125" style="224" bestFit="1" customWidth="1"/>
    <col min="46" max="46" width="14.140625" style="224" bestFit="1" customWidth="1"/>
    <col min="47" max="48" width="11.5703125" style="224" bestFit="1" customWidth="1"/>
    <col min="49" max="49" width="12.140625" style="224" bestFit="1" customWidth="1"/>
    <col min="50" max="50" width="39.7109375" style="224" customWidth="1"/>
    <col min="51" max="51" width="13.140625" style="224" customWidth="1"/>
    <col min="52" max="52" width="23.85546875" style="224" bestFit="1" customWidth="1"/>
    <col min="53" max="56" width="9.42578125" style="224" customWidth="1"/>
    <col min="57" max="57" width="16" style="224" customWidth="1"/>
    <col min="58" max="58" width="22.140625" style="224" customWidth="1"/>
    <col min="59" max="59" width="16.5703125" style="224" customWidth="1"/>
    <col min="60" max="60" width="14.7109375" style="224" customWidth="1"/>
    <col min="61" max="61" width="20.28515625" style="224" bestFit="1" customWidth="1"/>
    <col min="62" max="66" width="7" style="224" bestFit="1" customWidth="1"/>
    <col min="67" max="68" width="12.7109375" style="224" bestFit="1" customWidth="1"/>
    <col min="69" max="74" width="7" style="224" bestFit="1" customWidth="1"/>
    <col min="75" max="75" width="19.140625" style="224" bestFit="1" customWidth="1"/>
    <col min="76" max="76" width="15.85546875" style="224" bestFit="1" customWidth="1"/>
    <col min="77" max="85" width="15.85546875" style="224" customWidth="1"/>
    <col min="86" max="86" width="13.140625" style="224" bestFit="1" customWidth="1"/>
    <col min="87" max="95" width="13.140625" style="224" customWidth="1"/>
    <col min="96" max="96" width="33" style="224" bestFit="1" customWidth="1"/>
    <col min="97" max="97" width="7" style="224" bestFit="1" customWidth="1"/>
    <col min="98" max="105" width="7.28515625" style="224" bestFit="1" customWidth="1"/>
    <col min="106" max="106" width="8.140625" style="224" bestFit="1" customWidth="1"/>
    <col min="107" max="107" width="7.85546875" style="224" bestFit="1" customWidth="1"/>
    <col min="108" max="108" width="19.5703125" style="224" bestFit="1" customWidth="1"/>
    <col min="109" max="109" width="12.7109375" style="224" bestFit="1" customWidth="1"/>
    <col min="110" max="110" width="18.5703125" style="224" bestFit="1" customWidth="1"/>
    <col min="111" max="111" width="16.42578125" style="224" bestFit="1" customWidth="1"/>
    <col min="112" max="112" width="28.42578125" style="224" bestFit="1" customWidth="1"/>
    <col min="113" max="113" width="13.42578125" style="224" bestFit="1" customWidth="1"/>
    <col min="114" max="114" width="18.7109375" style="224" bestFit="1" customWidth="1"/>
    <col min="115" max="115" width="17.28515625" style="224" bestFit="1" customWidth="1"/>
    <col min="116" max="116" width="7.28515625" style="224" bestFit="1" customWidth="1"/>
    <col min="117" max="117" width="7.7109375" style="224" bestFit="1" customWidth="1"/>
    <col min="118" max="118" width="8.42578125" style="224" bestFit="1" customWidth="1"/>
    <col min="119" max="123" width="25" style="224" customWidth="1"/>
    <col min="124" max="124" width="22.85546875" style="224" bestFit="1" customWidth="1"/>
    <col min="125" max="125" width="28.140625" style="224" bestFit="1" customWidth="1"/>
    <col min="126" max="126" width="7.28515625" style="224" bestFit="1" customWidth="1"/>
    <col min="127" max="134" width="7.7109375" style="224" bestFit="1" customWidth="1"/>
    <col min="135" max="135" width="8.5703125" style="224" bestFit="1" customWidth="1"/>
    <col min="136" max="136" width="8.140625" style="224" bestFit="1" customWidth="1"/>
    <col min="137" max="137" width="20" style="224" bestFit="1" customWidth="1"/>
    <col min="138" max="138" width="12.140625" style="224" bestFit="1" customWidth="1"/>
    <col min="139" max="139" width="12.42578125" style="224" bestFit="1" customWidth="1"/>
    <col min="140" max="140" width="11.7109375" style="224" bestFit="1" customWidth="1"/>
    <col min="141" max="141" width="12.140625" style="224" bestFit="1" customWidth="1"/>
    <col min="142" max="142" width="21.5703125" style="224" bestFit="1" customWidth="1"/>
    <col min="143" max="143" width="20.140625" style="224" bestFit="1" customWidth="1"/>
    <col min="144" max="144" width="22.7109375" style="224" customWidth="1"/>
    <col min="145" max="16384" width="11.42578125" style="224"/>
  </cols>
  <sheetData>
    <row r="1" spans="1:144" s="216" customFormat="1" ht="24" customHeight="1" x14ac:dyDescent="0.2">
      <c r="A1" s="397" t="s">
        <v>148</v>
      </c>
      <c r="B1" s="372" t="s">
        <v>156</v>
      </c>
      <c r="C1" s="372" t="s">
        <v>121</v>
      </c>
      <c r="D1" s="372" t="s">
        <v>122</v>
      </c>
      <c r="E1" s="372" t="s">
        <v>123</v>
      </c>
      <c r="F1" s="372" t="s">
        <v>124</v>
      </c>
      <c r="G1" s="372" t="s">
        <v>125</v>
      </c>
      <c r="H1" s="372" t="s">
        <v>126</v>
      </c>
      <c r="I1" s="405" t="s">
        <v>693</v>
      </c>
      <c r="J1" s="406"/>
      <c r="K1" s="407"/>
      <c r="L1" s="394" t="s">
        <v>127</v>
      </c>
      <c r="M1" s="395"/>
      <c r="N1" s="395"/>
      <c r="O1" s="395"/>
      <c r="P1" s="395"/>
      <c r="Q1" s="395"/>
      <c r="R1" s="396"/>
      <c r="S1" s="369" t="s">
        <v>128</v>
      </c>
      <c r="T1" s="374" t="s">
        <v>129</v>
      </c>
      <c r="U1" s="391" t="s">
        <v>130</v>
      </c>
      <c r="V1" s="392"/>
      <c r="W1" s="392"/>
      <c r="X1" s="392"/>
      <c r="Y1" s="393"/>
      <c r="Z1" s="378" t="s">
        <v>14</v>
      </c>
      <c r="AA1" s="379"/>
      <c r="AB1" s="379"/>
      <c r="AC1" s="379"/>
      <c r="AD1" s="379"/>
      <c r="AE1" s="378" t="s">
        <v>15</v>
      </c>
      <c r="AF1" s="379"/>
      <c r="AG1" s="379"/>
      <c r="AH1" s="379"/>
      <c r="AI1" s="379"/>
      <c r="AJ1" s="378" t="s">
        <v>16</v>
      </c>
      <c r="AK1" s="379"/>
      <c r="AL1" s="379"/>
      <c r="AM1" s="379"/>
      <c r="AN1" s="379"/>
      <c r="AO1" s="404" t="s">
        <v>132</v>
      </c>
      <c r="AP1" s="404"/>
      <c r="AQ1" s="404"/>
      <c r="AR1" s="404"/>
      <c r="AS1" s="404"/>
      <c r="AT1" s="404"/>
      <c r="AU1" s="404"/>
      <c r="AV1" s="404"/>
      <c r="AW1" s="404"/>
      <c r="AX1" s="372" t="s">
        <v>133</v>
      </c>
      <c r="AY1" s="372" t="s">
        <v>134</v>
      </c>
      <c r="AZ1" s="374" t="s">
        <v>183</v>
      </c>
      <c r="BA1" s="399" t="s">
        <v>135</v>
      </c>
      <c r="BB1" s="400"/>
      <c r="BC1" s="400"/>
      <c r="BD1" s="400"/>
      <c r="BE1" s="400"/>
      <c r="BF1" s="400"/>
      <c r="BG1" s="400"/>
      <c r="BH1" s="401"/>
      <c r="BI1" s="388" t="s">
        <v>136</v>
      </c>
      <c r="BJ1" s="381" t="s">
        <v>137</v>
      </c>
      <c r="BK1" s="382"/>
      <c r="BL1" s="382"/>
      <c r="BM1" s="382"/>
      <c r="BN1" s="382"/>
      <c r="BO1" s="382"/>
      <c r="BP1" s="382"/>
      <c r="BQ1" s="382"/>
      <c r="BR1" s="382"/>
      <c r="BS1" s="382"/>
      <c r="BT1" s="382"/>
      <c r="BU1" s="382"/>
      <c r="BV1" s="382"/>
      <c r="BW1" s="383"/>
      <c r="BX1" s="404" t="s">
        <v>138</v>
      </c>
      <c r="BY1" s="404"/>
      <c r="BZ1" s="404"/>
      <c r="CA1" s="404"/>
      <c r="CB1" s="404"/>
      <c r="CC1" s="404"/>
      <c r="CD1" s="404"/>
      <c r="CE1" s="404"/>
      <c r="CF1" s="404"/>
      <c r="CG1" s="404"/>
      <c r="CH1" s="411" t="s">
        <v>139</v>
      </c>
      <c r="CI1" s="411"/>
      <c r="CJ1" s="411"/>
      <c r="CK1" s="411"/>
      <c r="CL1" s="411"/>
      <c r="CM1" s="411"/>
      <c r="CN1" s="411"/>
      <c r="CO1" s="411"/>
      <c r="CP1" s="411"/>
      <c r="CQ1" s="411"/>
      <c r="CR1" s="413" t="s">
        <v>140</v>
      </c>
      <c r="CS1" s="412" t="s">
        <v>209</v>
      </c>
      <c r="CT1" s="412"/>
      <c r="CU1" s="412"/>
      <c r="CV1" s="412"/>
      <c r="CW1" s="412"/>
      <c r="CX1" s="412"/>
      <c r="CY1" s="412"/>
      <c r="CZ1" s="412"/>
      <c r="DA1" s="412"/>
      <c r="DB1" s="412"/>
      <c r="DC1" s="412"/>
      <c r="DD1" s="412"/>
      <c r="DE1" s="358" t="s">
        <v>141</v>
      </c>
      <c r="DF1" s="358" t="s">
        <v>222</v>
      </c>
      <c r="DG1" s="369" t="s">
        <v>142</v>
      </c>
      <c r="DH1" s="372" t="s">
        <v>223</v>
      </c>
      <c r="DI1" s="372" t="s">
        <v>143</v>
      </c>
      <c r="DJ1" s="374" t="s">
        <v>224</v>
      </c>
      <c r="DK1" s="363" t="s">
        <v>144</v>
      </c>
      <c r="DL1" s="366" t="s">
        <v>485</v>
      </c>
      <c r="DM1" s="366"/>
      <c r="DN1" s="367"/>
      <c r="DO1" s="368" t="s">
        <v>145</v>
      </c>
      <c r="DP1" s="368"/>
      <c r="DQ1" s="368"/>
      <c r="DR1" s="368"/>
      <c r="DS1" s="368"/>
      <c r="DT1" s="358" t="s">
        <v>146</v>
      </c>
      <c r="DU1" s="359" t="s">
        <v>147</v>
      </c>
      <c r="DV1" s="360" t="s">
        <v>147</v>
      </c>
      <c r="DW1" s="360"/>
      <c r="DX1" s="360"/>
      <c r="DY1" s="360"/>
      <c r="DZ1" s="360"/>
      <c r="EA1" s="360"/>
      <c r="EB1" s="360"/>
      <c r="EC1" s="360"/>
      <c r="ED1" s="360"/>
      <c r="EE1" s="360"/>
      <c r="EF1" s="360"/>
      <c r="EG1" s="360"/>
      <c r="EH1" s="358" t="s">
        <v>539</v>
      </c>
      <c r="EI1" s="358" t="s">
        <v>540</v>
      </c>
      <c r="EJ1" s="358" t="s">
        <v>541</v>
      </c>
      <c r="EK1" s="358" t="s">
        <v>542</v>
      </c>
      <c r="EL1" s="358" t="s">
        <v>543</v>
      </c>
      <c r="EM1" s="358" t="s">
        <v>544</v>
      </c>
      <c r="EN1" s="358" t="s">
        <v>699</v>
      </c>
    </row>
    <row r="2" spans="1:144" s="217" customFormat="1" ht="12" customHeight="1" x14ac:dyDescent="0.25">
      <c r="A2" s="397"/>
      <c r="B2" s="372"/>
      <c r="C2" s="372"/>
      <c r="D2" s="372"/>
      <c r="E2" s="372"/>
      <c r="F2" s="372"/>
      <c r="G2" s="372"/>
      <c r="H2" s="372"/>
      <c r="I2" s="408" t="s">
        <v>694</v>
      </c>
      <c r="J2" s="408" t="s">
        <v>695</v>
      </c>
      <c r="K2" s="408" t="s">
        <v>696</v>
      </c>
      <c r="L2" s="389" t="s">
        <v>160</v>
      </c>
      <c r="M2" s="389" t="s">
        <v>161</v>
      </c>
      <c r="N2" s="389" t="s">
        <v>162</v>
      </c>
      <c r="O2" s="389" t="s">
        <v>163</v>
      </c>
      <c r="P2" s="389" t="s">
        <v>164</v>
      </c>
      <c r="Q2" s="389" t="s">
        <v>165</v>
      </c>
      <c r="R2" s="389" t="s">
        <v>166</v>
      </c>
      <c r="S2" s="369"/>
      <c r="T2" s="374"/>
      <c r="U2" s="386" t="s">
        <v>168</v>
      </c>
      <c r="V2" s="386" t="s">
        <v>169</v>
      </c>
      <c r="W2" s="386" t="s">
        <v>615</v>
      </c>
      <c r="X2" s="386" t="s">
        <v>170</v>
      </c>
      <c r="Y2" s="386" t="s">
        <v>171</v>
      </c>
      <c r="Z2" s="376" t="s">
        <v>131</v>
      </c>
      <c r="AA2" s="376" t="s">
        <v>176</v>
      </c>
      <c r="AB2" s="376" t="s">
        <v>520</v>
      </c>
      <c r="AC2" s="376" t="s">
        <v>521</v>
      </c>
      <c r="AD2" s="376" t="s">
        <v>522</v>
      </c>
      <c r="AE2" s="376" t="s">
        <v>131</v>
      </c>
      <c r="AF2" s="376" t="s">
        <v>176</v>
      </c>
      <c r="AG2" s="376" t="s">
        <v>520</v>
      </c>
      <c r="AH2" s="376" t="s">
        <v>521</v>
      </c>
      <c r="AI2" s="376" t="s">
        <v>522</v>
      </c>
      <c r="AJ2" s="376" t="s">
        <v>131</v>
      </c>
      <c r="AK2" s="376" t="s">
        <v>176</v>
      </c>
      <c r="AL2" s="376" t="s">
        <v>520</v>
      </c>
      <c r="AM2" s="376" t="s">
        <v>521</v>
      </c>
      <c r="AN2" s="380" t="s">
        <v>522</v>
      </c>
      <c r="AO2" s="404" t="s">
        <v>604</v>
      </c>
      <c r="AP2" s="404" t="s">
        <v>605</v>
      </c>
      <c r="AQ2" s="404" t="s">
        <v>606</v>
      </c>
      <c r="AR2" s="404" t="s">
        <v>607</v>
      </c>
      <c r="AS2" s="404" t="s">
        <v>608</v>
      </c>
      <c r="AT2" s="404" t="s">
        <v>609</v>
      </c>
      <c r="AU2" s="404" t="s">
        <v>610</v>
      </c>
      <c r="AV2" s="404" t="s">
        <v>611</v>
      </c>
      <c r="AW2" s="404" t="s">
        <v>612</v>
      </c>
      <c r="AX2" s="372"/>
      <c r="AY2" s="372"/>
      <c r="AZ2" s="374"/>
      <c r="BA2" s="402" t="s">
        <v>186</v>
      </c>
      <c r="BB2" s="402" t="s">
        <v>187</v>
      </c>
      <c r="BC2" s="402" t="s">
        <v>188</v>
      </c>
      <c r="BD2" s="402" t="s">
        <v>189</v>
      </c>
      <c r="BE2" s="402" t="s">
        <v>190</v>
      </c>
      <c r="BF2" s="402" t="s">
        <v>191</v>
      </c>
      <c r="BG2" s="402" t="s">
        <v>192</v>
      </c>
      <c r="BH2" s="402" t="s">
        <v>193</v>
      </c>
      <c r="BI2" s="388"/>
      <c r="BJ2" s="384" t="s">
        <v>195</v>
      </c>
      <c r="BK2" s="384" t="s">
        <v>196</v>
      </c>
      <c r="BL2" s="384" t="s">
        <v>197</v>
      </c>
      <c r="BM2" s="384" t="s">
        <v>198</v>
      </c>
      <c r="BN2" s="384" t="s">
        <v>199</v>
      </c>
      <c r="BO2" s="384" t="s">
        <v>200</v>
      </c>
      <c r="BP2" s="384" t="s">
        <v>201</v>
      </c>
      <c r="BQ2" s="384" t="s">
        <v>202</v>
      </c>
      <c r="BR2" s="384" t="s">
        <v>203</v>
      </c>
      <c r="BS2" s="384" t="s">
        <v>204</v>
      </c>
      <c r="BT2" s="384" t="s">
        <v>205</v>
      </c>
      <c r="BU2" s="384" t="s">
        <v>206</v>
      </c>
      <c r="BV2" s="384" t="s">
        <v>194</v>
      </c>
      <c r="BW2" s="384" t="s">
        <v>207</v>
      </c>
      <c r="BX2" s="404" t="s">
        <v>629</v>
      </c>
      <c r="BY2" s="404" t="s">
        <v>630</v>
      </c>
      <c r="BZ2" s="404" t="s">
        <v>631</v>
      </c>
      <c r="CA2" s="404" t="s">
        <v>632</v>
      </c>
      <c r="CB2" s="404" t="s">
        <v>633</v>
      </c>
      <c r="CC2" s="404" t="s">
        <v>634</v>
      </c>
      <c r="CD2" s="404" t="s">
        <v>635</v>
      </c>
      <c r="CE2" s="404" t="s">
        <v>636</v>
      </c>
      <c r="CF2" s="404" t="s">
        <v>637</v>
      </c>
      <c r="CG2" s="404" t="s">
        <v>638</v>
      </c>
      <c r="CH2" s="411" t="s">
        <v>639</v>
      </c>
      <c r="CI2" s="411" t="s">
        <v>640</v>
      </c>
      <c r="CJ2" s="411" t="s">
        <v>641</v>
      </c>
      <c r="CK2" s="411" t="s">
        <v>642</v>
      </c>
      <c r="CL2" s="411" t="s">
        <v>643</v>
      </c>
      <c r="CM2" s="411" t="s">
        <v>644</v>
      </c>
      <c r="CN2" s="411" t="s">
        <v>645</v>
      </c>
      <c r="CO2" s="411" t="s">
        <v>646</v>
      </c>
      <c r="CP2" s="411" t="s">
        <v>647</v>
      </c>
      <c r="CQ2" s="411" t="s">
        <v>648</v>
      </c>
      <c r="CR2" s="413"/>
      <c r="CS2" s="410" t="s">
        <v>210</v>
      </c>
      <c r="CT2" s="410" t="s">
        <v>211</v>
      </c>
      <c r="CU2" s="410" t="s">
        <v>212</v>
      </c>
      <c r="CV2" s="410" t="s">
        <v>213</v>
      </c>
      <c r="CW2" s="410" t="s">
        <v>214</v>
      </c>
      <c r="CX2" s="410" t="s">
        <v>215</v>
      </c>
      <c r="CY2" s="410" t="s">
        <v>216</v>
      </c>
      <c r="CZ2" s="410" t="s">
        <v>217</v>
      </c>
      <c r="DA2" s="410" t="s">
        <v>218</v>
      </c>
      <c r="DB2" s="410" t="s">
        <v>219</v>
      </c>
      <c r="DC2" s="410" t="s">
        <v>220</v>
      </c>
      <c r="DD2" s="410" t="s">
        <v>221</v>
      </c>
      <c r="DE2" s="358"/>
      <c r="DF2" s="358"/>
      <c r="DG2" s="369"/>
      <c r="DH2" s="372"/>
      <c r="DI2" s="372"/>
      <c r="DJ2" s="374"/>
      <c r="DK2" s="364"/>
      <c r="DL2" s="362" t="s">
        <v>225</v>
      </c>
      <c r="DM2" s="362" t="s">
        <v>226</v>
      </c>
      <c r="DN2" s="362" t="s">
        <v>227</v>
      </c>
      <c r="DO2" s="371" t="s">
        <v>534</v>
      </c>
      <c r="DP2" s="371" t="s">
        <v>535</v>
      </c>
      <c r="DQ2" s="368" t="s">
        <v>536</v>
      </c>
      <c r="DR2" s="368" t="s">
        <v>537</v>
      </c>
      <c r="DS2" s="368" t="s">
        <v>538</v>
      </c>
      <c r="DT2" s="358"/>
      <c r="DU2" s="359"/>
      <c r="DV2" s="361" t="s">
        <v>228</v>
      </c>
      <c r="DW2" s="361" t="s">
        <v>229</v>
      </c>
      <c r="DX2" s="361" t="s">
        <v>230</v>
      </c>
      <c r="DY2" s="361" t="s">
        <v>231</v>
      </c>
      <c r="DZ2" s="361" t="s">
        <v>232</v>
      </c>
      <c r="EA2" s="361" t="s">
        <v>233</v>
      </c>
      <c r="EB2" s="361" t="s">
        <v>234</v>
      </c>
      <c r="EC2" s="361" t="s">
        <v>235</v>
      </c>
      <c r="ED2" s="361" t="s">
        <v>236</v>
      </c>
      <c r="EE2" s="361" t="s">
        <v>237</v>
      </c>
      <c r="EF2" s="361" t="s">
        <v>238</v>
      </c>
      <c r="EG2" s="361" t="s">
        <v>239</v>
      </c>
      <c r="EH2" s="358"/>
      <c r="EI2" s="358"/>
      <c r="EJ2" s="358"/>
      <c r="EK2" s="358"/>
      <c r="EL2" s="358"/>
      <c r="EM2" s="358"/>
      <c r="EN2" s="358"/>
    </row>
    <row r="3" spans="1:144" s="217" customFormat="1" ht="12" customHeight="1" x14ac:dyDescent="0.25">
      <c r="A3" s="398"/>
      <c r="B3" s="373"/>
      <c r="C3" s="373"/>
      <c r="D3" s="373"/>
      <c r="E3" s="373"/>
      <c r="F3" s="373"/>
      <c r="G3" s="373"/>
      <c r="H3" s="373"/>
      <c r="I3" s="409"/>
      <c r="J3" s="409"/>
      <c r="K3" s="409"/>
      <c r="L3" s="390"/>
      <c r="M3" s="390"/>
      <c r="N3" s="390"/>
      <c r="O3" s="390"/>
      <c r="P3" s="390"/>
      <c r="Q3" s="390"/>
      <c r="R3" s="390"/>
      <c r="S3" s="370"/>
      <c r="T3" s="375"/>
      <c r="U3" s="387"/>
      <c r="V3" s="387"/>
      <c r="W3" s="387"/>
      <c r="X3" s="387"/>
      <c r="Y3" s="387"/>
      <c r="Z3" s="377"/>
      <c r="AA3" s="377"/>
      <c r="AB3" s="377"/>
      <c r="AC3" s="377"/>
      <c r="AD3" s="377"/>
      <c r="AE3" s="377"/>
      <c r="AF3" s="377"/>
      <c r="AG3" s="377"/>
      <c r="AH3" s="377"/>
      <c r="AI3" s="377"/>
      <c r="AJ3" s="377"/>
      <c r="AK3" s="377"/>
      <c r="AL3" s="377"/>
      <c r="AM3" s="377"/>
      <c r="AN3" s="370"/>
      <c r="AO3" s="404"/>
      <c r="AP3" s="404"/>
      <c r="AQ3" s="404"/>
      <c r="AR3" s="404"/>
      <c r="AS3" s="404"/>
      <c r="AT3" s="404"/>
      <c r="AU3" s="404"/>
      <c r="AV3" s="404"/>
      <c r="AW3" s="404"/>
      <c r="AX3" s="373"/>
      <c r="AY3" s="373"/>
      <c r="AZ3" s="375"/>
      <c r="BA3" s="403"/>
      <c r="BB3" s="403"/>
      <c r="BC3" s="403"/>
      <c r="BD3" s="403"/>
      <c r="BE3" s="403"/>
      <c r="BF3" s="403"/>
      <c r="BG3" s="403"/>
      <c r="BH3" s="403"/>
      <c r="BI3" s="377"/>
      <c r="BJ3" s="385"/>
      <c r="BK3" s="385"/>
      <c r="BL3" s="385"/>
      <c r="BM3" s="385"/>
      <c r="BN3" s="385"/>
      <c r="BO3" s="385"/>
      <c r="BP3" s="385"/>
      <c r="BQ3" s="385"/>
      <c r="BR3" s="385"/>
      <c r="BS3" s="385"/>
      <c r="BT3" s="385"/>
      <c r="BU3" s="385"/>
      <c r="BV3" s="385"/>
      <c r="BW3" s="385"/>
      <c r="BX3" s="404"/>
      <c r="BY3" s="404"/>
      <c r="BZ3" s="404"/>
      <c r="CA3" s="404"/>
      <c r="CB3" s="404"/>
      <c r="CC3" s="404"/>
      <c r="CD3" s="404"/>
      <c r="CE3" s="404"/>
      <c r="CF3" s="404"/>
      <c r="CG3" s="404"/>
      <c r="CH3" s="411"/>
      <c r="CI3" s="411"/>
      <c r="CJ3" s="411"/>
      <c r="CK3" s="411"/>
      <c r="CL3" s="411"/>
      <c r="CM3" s="411"/>
      <c r="CN3" s="411"/>
      <c r="CO3" s="411"/>
      <c r="CP3" s="411"/>
      <c r="CQ3" s="411"/>
      <c r="CR3" s="413"/>
      <c r="CS3" s="410"/>
      <c r="CT3" s="410"/>
      <c r="CU3" s="410"/>
      <c r="CV3" s="410"/>
      <c r="CW3" s="410"/>
      <c r="CX3" s="410"/>
      <c r="CY3" s="410"/>
      <c r="CZ3" s="410"/>
      <c r="DA3" s="410"/>
      <c r="DB3" s="410"/>
      <c r="DC3" s="410"/>
      <c r="DD3" s="410"/>
      <c r="DE3" s="358"/>
      <c r="DF3" s="358"/>
      <c r="DG3" s="370"/>
      <c r="DH3" s="373"/>
      <c r="DI3" s="373"/>
      <c r="DJ3" s="375"/>
      <c r="DK3" s="365"/>
      <c r="DL3" s="362"/>
      <c r="DM3" s="362"/>
      <c r="DN3" s="362"/>
      <c r="DO3" s="371"/>
      <c r="DP3" s="371"/>
      <c r="DQ3" s="368"/>
      <c r="DR3" s="368"/>
      <c r="DS3" s="368"/>
      <c r="DT3" s="358"/>
      <c r="DU3" s="359"/>
      <c r="DV3" s="361"/>
      <c r="DW3" s="361"/>
      <c r="DX3" s="361"/>
      <c r="DY3" s="361"/>
      <c r="DZ3" s="361"/>
      <c r="EA3" s="361"/>
      <c r="EB3" s="361"/>
      <c r="EC3" s="361"/>
      <c r="ED3" s="361"/>
      <c r="EE3" s="361"/>
      <c r="EF3" s="361"/>
      <c r="EG3" s="361"/>
      <c r="EH3" s="358"/>
      <c r="EI3" s="358"/>
      <c r="EJ3" s="358"/>
      <c r="EK3" s="358"/>
      <c r="EL3" s="358"/>
      <c r="EM3" s="358"/>
      <c r="EN3" s="358"/>
    </row>
    <row r="4" spans="1:144" s="219" customFormat="1" x14ac:dyDescent="0.25">
      <c r="A4" s="218">
        <v>1</v>
      </c>
      <c r="B4" s="219" t="e">
        <f>Ficha_Tecnica!#REF!</f>
        <v>#REF!</v>
      </c>
      <c r="C4" s="219">
        <v>3</v>
      </c>
      <c r="E4" s="219" t="str">
        <f>CONCATENATE(Ficha_Tecnica!$R$29,Ficha_Tecnica!$B$31)</f>
        <v/>
      </c>
      <c r="F4" s="219">
        <f>Ficha_Tecnica!$L$33</f>
        <v>0</v>
      </c>
      <c r="G4" s="219">
        <f>Ficha_Tecnica!$B$37</f>
        <v>0</v>
      </c>
      <c r="H4" s="219">
        <v>0</v>
      </c>
      <c r="I4" s="229" t="str">
        <f>IF(Datos!H4=1,Ficha_Tecnica!$D$46,"")</f>
        <v/>
      </c>
      <c r="J4" s="229" t="str">
        <f>IF(Datos!H4=1,Ficha_Tecnica!$D$48,"")</f>
        <v/>
      </c>
      <c r="K4" s="229" t="str">
        <f>IF(Datos!H4=1,Ficha_Tecnica!$D$50,"")</f>
        <v/>
      </c>
      <c r="L4" s="231" t="str">
        <f>Opciones!$AD$56</f>
        <v/>
      </c>
      <c r="M4" s="231" t="str">
        <f>Opciones!$AD$57</f>
        <v/>
      </c>
      <c r="N4" s="231" t="str">
        <f>Opciones!$AD$58</f>
        <v/>
      </c>
      <c r="O4" s="231" t="str">
        <f>Opciones!$AD$59</f>
        <v/>
      </c>
      <c r="P4" s="231" t="str">
        <f>Opciones!$AD$60</f>
        <v/>
      </c>
      <c r="Q4" s="231" t="str">
        <f>Opciones!$AD$61</f>
        <v/>
      </c>
      <c r="R4" s="232" t="str">
        <f>IF(Q4=6,Ficha_Tecnica!$U$57," ")</f>
        <v xml:space="preserve"> </v>
      </c>
      <c r="S4" s="219">
        <f>Ficha_Tecnica!$B$89</f>
        <v>0</v>
      </c>
      <c r="T4" s="219">
        <f>Ficha_Tecnica!$B$98</f>
        <v>0</v>
      </c>
      <c r="U4" s="233" t="str">
        <f>Opciones!$AF$67</f>
        <v/>
      </c>
      <c r="V4" s="233" t="str">
        <f>Opciones!$AF$69</f>
        <v/>
      </c>
      <c r="W4" s="233" t="str">
        <f>Opciones!$AF$71</f>
        <v/>
      </c>
      <c r="X4" s="233" t="str">
        <f>Opciones!$AF$73</f>
        <v/>
      </c>
      <c r="Y4" s="233" t="str">
        <f>Opciones!$AF$75</f>
        <v/>
      </c>
      <c r="Z4" s="219">
        <f>Ficha_Tecnica!$H$121</f>
        <v>0</v>
      </c>
      <c r="AA4" s="222" t="str">
        <f>Opciones!$Q$3</f>
        <v>0.0</v>
      </c>
      <c r="AB4" s="222" t="str">
        <f>Opciones!$T$4</f>
        <v>0.0.0</v>
      </c>
      <c r="AC4" s="222" t="str">
        <f>Opciones!$T$5</f>
        <v>0</v>
      </c>
      <c r="AD4" s="222" t="str">
        <f>Opciones!$T$6</f>
        <v>0</v>
      </c>
      <c r="AE4" s="219">
        <f>Ficha_Tecnica!$H$129</f>
        <v>0</v>
      </c>
      <c r="AF4" s="222" t="str">
        <f>Opciones!$Q$13</f>
        <v>0.0</v>
      </c>
      <c r="AG4" s="222" t="str">
        <f>Opciones!$T$14</f>
        <v>0.0.0</v>
      </c>
      <c r="AH4" s="222" t="str">
        <f>Opciones!$T$15</f>
        <v>0</v>
      </c>
      <c r="AI4" s="222" t="str">
        <f>Opciones!$T$16</f>
        <v>0</v>
      </c>
      <c r="AJ4" s="219">
        <f>Ficha_Tecnica!$H$137</f>
        <v>0</v>
      </c>
      <c r="AK4" s="222" t="str">
        <f>Opciones!$Q$23</f>
        <v>0.0</v>
      </c>
      <c r="AL4" s="222" t="str">
        <f>Opciones!$T$24</f>
        <v>0.0.0</v>
      </c>
      <c r="AM4" s="222" t="str">
        <f>Opciones!$T$25</f>
        <v>0</v>
      </c>
      <c r="AN4" s="222" t="str">
        <f>Opciones!$T$26</f>
        <v>0</v>
      </c>
      <c r="AO4" s="230">
        <f>Ficha_Tecnica!$C$150</f>
        <v>0</v>
      </c>
      <c r="AP4" s="230">
        <f>Ficha_Tecnica!$C$152</f>
        <v>0</v>
      </c>
      <c r="AQ4" s="230">
        <f>Ficha_Tecnica!$C$154</f>
        <v>0</v>
      </c>
      <c r="AR4" s="230">
        <f>Ficha_Tecnica!$N$150</f>
        <v>0</v>
      </c>
      <c r="AS4" s="230">
        <f>Ficha_Tecnica!$N$152</f>
        <v>0</v>
      </c>
      <c r="AT4" s="230">
        <f>Ficha_Tecnica!$N$154</f>
        <v>0</v>
      </c>
      <c r="AU4" s="230">
        <f>Ficha_Tecnica!$Y$150</f>
        <v>0</v>
      </c>
      <c r="AV4" s="230">
        <f>Ficha_Tecnica!$Y$152</f>
        <v>0</v>
      </c>
      <c r="AW4" s="230">
        <f>Ficha_Tecnica!$Y$154</f>
        <v>0</v>
      </c>
      <c r="AX4" s="213">
        <f>Ficha_Tecnica!$B$168</f>
        <v>0</v>
      </c>
      <c r="AY4" s="219">
        <v>0</v>
      </c>
      <c r="AZ4" s="223" t="str">
        <f>IF(AY4=17,Ficha_Tecnica!$M$218,"")</f>
        <v/>
      </c>
      <c r="BA4" s="228" t="str">
        <f>Opciones!$AN$80</f>
        <v/>
      </c>
      <c r="BB4" s="228" t="str">
        <f>Opciones!$AN$81</f>
        <v/>
      </c>
      <c r="BC4" s="228" t="str">
        <f>Opciones!$AN$82</f>
        <v/>
      </c>
      <c r="BD4" s="228" t="str">
        <f>Opciones!$AN$83</f>
        <v/>
      </c>
      <c r="BE4" s="228" t="str">
        <f>Opciones!$AN$84</f>
        <v/>
      </c>
      <c r="BF4" s="228" t="str">
        <f>Opciones!$AN$85</f>
        <v/>
      </c>
      <c r="BG4" s="228" t="str">
        <f>Opciones!$AN$86</f>
        <v/>
      </c>
      <c r="BH4" s="229" t="str">
        <f>IF(BG4=7,Ficha_Tecnica!$Q$236," ")</f>
        <v xml:space="preserve"> </v>
      </c>
      <c r="BI4" s="219">
        <f>Ficha_Tecnica!$B$244</f>
        <v>0</v>
      </c>
      <c r="BJ4" s="226" t="str">
        <f>Opciones!$AP$91</f>
        <v/>
      </c>
      <c r="BK4" s="226" t="str">
        <f>Opciones!$AP$92</f>
        <v/>
      </c>
      <c r="BL4" s="226" t="str">
        <f>Opciones!$AP$93</f>
        <v/>
      </c>
      <c r="BM4" s="226" t="str">
        <f>Opciones!$AP$94</f>
        <v/>
      </c>
      <c r="BN4" s="226" t="str">
        <f>Opciones!$AP$95</f>
        <v/>
      </c>
      <c r="BO4" s="226" t="str">
        <f>Opciones!$AP$96</f>
        <v/>
      </c>
      <c r="BP4" s="226" t="str">
        <f>Opciones!$AP$97</f>
        <v/>
      </c>
      <c r="BQ4" s="226" t="str">
        <f>Opciones!$AP$98</f>
        <v/>
      </c>
      <c r="BR4" s="226" t="str">
        <f>Opciones!$AP$99</f>
        <v/>
      </c>
      <c r="BS4" s="226" t="str">
        <f>Opciones!$AP$100</f>
        <v/>
      </c>
      <c r="BT4" s="226" t="str">
        <f>Opciones!$AP$101</f>
        <v/>
      </c>
      <c r="BU4" s="226" t="str">
        <f>Opciones!$AP$102</f>
        <v/>
      </c>
      <c r="BV4" s="226" t="str">
        <f>Opciones!$AP$103</f>
        <v/>
      </c>
      <c r="BW4" s="227" t="str">
        <f>IF(BV4=13,Ficha_Tecnica!$J$265,"")</f>
        <v/>
      </c>
      <c r="BX4" s="234">
        <f>Ficha_Tecnica!$C$278</f>
        <v>0</v>
      </c>
      <c r="BY4" s="234">
        <f>Ficha_Tecnica!$C$280</f>
        <v>0</v>
      </c>
      <c r="BZ4" s="234">
        <f>Ficha_Tecnica!$C$282</f>
        <v>0</v>
      </c>
      <c r="CA4" s="234">
        <f>Ficha_Tecnica!$C$284</f>
        <v>0</v>
      </c>
      <c r="CB4" s="234">
        <f>Ficha_Tecnica!$C$286</f>
        <v>0</v>
      </c>
      <c r="CC4" s="234">
        <f>Ficha_Tecnica!$T$278</f>
        <v>0</v>
      </c>
      <c r="CD4" s="234">
        <f>Ficha_Tecnica!$T$280</f>
        <v>0</v>
      </c>
      <c r="CE4" s="234">
        <f>Ficha_Tecnica!$T$282</f>
        <v>0</v>
      </c>
      <c r="CF4" s="234">
        <f>Ficha_Tecnica!$T$284</f>
        <v>0</v>
      </c>
      <c r="CG4" s="234">
        <f>Ficha_Tecnica!$T$286</f>
        <v>0</v>
      </c>
      <c r="CH4" s="235">
        <f>Ficha_Tecnica!$C$304</f>
        <v>0</v>
      </c>
      <c r="CI4" s="235">
        <f>Ficha_Tecnica!$C$306</f>
        <v>0</v>
      </c>
      <c r="CJ4" s="235">
        <f>Ficha_Tecnica!$C$308</f>
        <v>0</v>
      </c>
      <c r="CK4" s="235">
        <f>Ficha_Tecnica!$C$310</f>
        <v>0</v>
      </c>
      <c r="CL4" s="235">
        <f>Ficha_Tecnica!$C$312</f>
        <v>0</v>
      </c>
      <c r="CM4" s="235">
        <f>Ficha_Tecnica!$T$304</f>
        <v>0</v>
      </c>
      <c r="CN4" s="235">
        <f>Ficha_Tecnica!$T$306</f>
        <v>0</v>
      </c>
      <c r="CO4" s="235">
        <f>Ficha_Tecnica!$T$308</f>
        <v>0</v>
      </c>
      <c r="CP4" s="235">
        <f>Ficha_Tecnica!$T$310</f>
        <v>0</v>
      </c>
      <c r="CQ4" s="235">
        <f>Ficha_Tecnica!$T$312</f>
        <v>0</v>
      </c>
      <c r="CR4" s="219">
        <v>0</v>
      </c>
      <c r="CS4" s="236" t="str">
        <f>Opciones!$AE$109</f>
        <v/>
      </c>
      <c r="CT4" s="236" t="str">
        <f>Opciones!$AE$110</f>
        <v/>
      </c>
      <c r="CU4" s="236" t="str">
        <f>Opciones!$AE$111</f>
        <v/>
      </c>
      <c r="CV4" s="236" t="str">
        <f>Opciones!$AE$112</f>
        <v/>
      </c>
      <c r="CW4" s="236" t="str">
        <f>Opciones!$AE$113</f>
        <v/>
      </c>
      <c r="CX4" s="236" t="str">
        <f>Opciones!$AE$114</f>
        <v/>
      </c>
      <c r="CY4" s="236" t="str">
        <f>Opciones!$AE$115</f>
        <v/>
      </c>
      <c r="CZ4" s="236" t="str">
        <f>Opciones!$AE$116</f>
        <v/>
      </c>
      <c r="DA4" s="236" t="str">
        <f>Opciones!$AE$117</f>
        <v/>
      </c>
      <c r="DB4" s="236" t="str">
        <f>Opciones!$AE$118</f>
        <v/>
      </c>
      <c r="DC4" s="236" t="str">
        <f>Opciones!$AE$119</f>
        <v/>
      </c>
      <c r="DD4" s="237" t="str">
        <f>IF(DC4=11,Ficha_Tecnica!$T$323," ")</f>
        <v xml:space="preserve"> </v>
      </c>
      <c r="DE4" s="219" t="str">
        <f>Opciones!$M$49</f>
        <v xml:space="preserve"> </v>
      </c>
      <c r="DF4" s="223" t="str">
        <f>IF(DE4=8,Ficha_Tecnica!$P$339," ")</f>
        <v xml:space="preserve"> </v>
      </c>
      <c r="DG4" s="219" t="str">
        <f>Opciones!$M$53</f>
        <v xml:space="preserve"> </v>
      </c>
      <c r="DH4" s="223" t="str">
        <f>IF(DG4=8,Ficha_Tecnica!$Q$356," ")</f>
        <v xml:space="preserve"> </v>
      </c>
      <c r="DI4" s="219" t="str">
        <f>IF(Opciones!$U$34&gt;0,Opciones!U34,IF(Opciones!AF34=TRUE,"999"," "))</f>
        <v xml:space="preserve"> </v>
      </c>
      <c r="DJ4" s="219">
        <f>Ficha_Tecnica!$U$369</f>
        <v>0</v>
      </c>
      <c r="DK4" s="219">
        <v>0</v>
      </c>
      <c r="DL4" s="219" t="str">
        <f>Opciones!$AO$125</f>
        <v/>
      </c>
      <c r="DM4" s="219" t="str">
        <f>Opciones!$AO$126</f>
        <v/>
      </c>
      <c r="DN4" s="219" t="str">
        <f>Opciones!$AO$127</f>
        <v/>
      </c>
      <c r="DO4" s="223" t="str">
        <f>Opciones!$W$41</f>
        <v/>
      </c>
      <c r="DP4" s="223" t="str">
        <f>Opciones!$W$42</f>
        <v/>
      </c>
      <c r="DQ4" s="223" t="str">
        <f>Opciones!$W$43</f>
        <v/>
      </c>
      <c r="DR4" s="223" t="str">
        <f>Opciones!$W$44</f>
        <v/>
      </c>
      <c r="DS4" s="223" t="str">
        <f>Opciones!$W$45</f>
        <v/>
      </c>
      <c r="DT4" s="219">
        <f>Ficha_Tecnica!$AC$398</f>
        <v>0</v>
      </c>
      <c r="DU4" s="219">
        <v>0</v>
      </c>
      <c r="DV4" s="220" t="str">
        <f>Opciones!$AE$133</f>
        <v/>
      </c>
      <c r="DW4" s="220" t="str">
        <f>Opciones!$AE$134</f>
        <v/>
      </c>
      <c r="DX4" s="220" t="str">
        <f>Opciones!$AE$135</f>
        <v/>
      </c>
      <c r="DY4" s="220" t="str">
        <f>Opciones!$AE$136</f>
        <v/>
      </c>
      <c r="DZ4" s="220" t="str">
        <f>Opciones!$AE$137</f>
        <v/>
      </c>
      <c r="EA4" s="220" t="str">
        <f>Opciones!$AE$138</f>
        <v/>
      </c>
      <c r="EB4" s="220" t="str">
        <f>Opciones!$AE$139</f>
        <v/>
      </c>
      <c r="EC4" s="220" t="str">
        <f>Opciones!$AE$140</f>
        <v/>
      </c>
      <c r="ED4" s="220" t="str">
        <f>Opciones!$AE$141</f>
        <v/>
      </c>
      <c r="EE4" s="220" t="str">
        <f>Opciones!$AE$142</f>
        <v/>
      </c>
      <c r="EF4" s="220" t="str">
        <f>Opciones!$AE$143</f>
        <v/>
      </c>
      <c r="EG4" s="221" t="str">
        <f>IF(EF4=11,Ficha_Tecnica!$T$408," ")</f>
        <v xml:space="preserve"> </v>
      </c>
      <c r="EH4" s="219">
        <f>Ficha_Tecnica!$B$417</f>
        <v>0</v>
      </c>
      <c r="EI4" s="219">
        <f>Ficha_Tecnica!$B$419</f>
        <v>0</v>
      </c>
      <c r="EJ4" s="219">
        <f>Ficha_Tecnica!$I$423</f>
        <v>0</v>
      </c>
      <c r="EK4" s="219">
        <f>Ficha_Tecnica!$T$423</f>
        <v>0</v>
      </c>
      <c r="EL4" s="219">
        <f>Ficha_Tecnica!$L$425</f>
        <v>0</v>
      </c>
      <c r="EM4" s="219">
        <f>Ficha_Tecnica!$W$425</f>
        <v>0</v>
      </c>
      <c r="EN4" s="219">
        <f>Ficha_Tecnica!B437</f>
        <v>0</v>
      </c>
    </row>
    <row r="6" spans="1:144" x14ac:dyDescent="0.2">
      <c r="AO6" s="225"/>
      <c r="AP6" s="225"/>
      <c r="AQ6" s="225"/>
      <c r="AR6" s="225"/>
      <c r="AS6" s="225"/>
      <c r="AT6" s="225"/>
      <c r="AU6" s="225"/>
      <c r="AV6" s="225"/>
      <c r="AW6" s="225"/>
    </row>
  </sheetData>
  <customSheetViews>
    <customSheetView guid="{E71FD2CF-1408-495F-8A98-D42FA5E94915}" scale="80" state="hidden">
      <pane xSplit="1" ySplit="3" topLeftCell="V4" activePane="bottomRight" state="frozen"/>
      <selection pane="bottomRight" activeCell="AJ5" sqref="AJ5"/>
      <pageMargins left="0.7" right="0.7" top="0.75" bottom="0.75" header="0.3" footer="0.3"/>
    </customSheetView>
  </customSheetViews>
  <mergeCells count="159">
    <mergeCell ref="CK2:CK3"/>
    <mergeCell ref="CL2:CL3"/>
    <mergeCell ref="DC2:DC3"/>
    <mergeCell ref="DD2:DD3"/>
    <mergeCell ref="DE1:DE3"/>
    <mergeCell ref="DF1:DF3"/>
    <mergeCell ref="CS1:DD1"/>
    <mergeCell ref="CR1:CR3"/>
    <mergeCell ref="CS2:CS3"/>
    <mergeCell ref="CT2:CT3"/>
    <mergeCell ref="DA2:DA3"/>
    <mergeCell ref="DB2:DB3"/>
    <mergeCell ref="CH1:CQ1"/>
    <mergeCell ref="CH2:CH3"/>
    <mergeCell ref="CI2:CI3"/>
    <mergeCell ref="CJ2:CJ3"/>
    <mergeCell ref="AT2:AT3"/>
    <mergeCell ref="AU2:AU3"/>
    <mergeCell ref="AV2:AV3"/>
    <mergeCell ref="AW2:AW3"/>
    <mergeCell ref="BR2:BR3"/>
    <mergeCell ref="BS2:BS3"/>
    <mergeCell ref="BQ2:BQ3"/>
    <mergeCell ref="CD2:CD3"/>
    <mergeCell ref="CE2:CE3"/>
    <mergeCell ref="CC2:CC3"/>
    <mergeCell ref="CF2:CF3"/>
    <mergeCell ref="CG2:CG3"/>
    <mergeCell ref="AO1:AW1"/>
    <mergeCell ref="AO2:AO3"/>
    <mergeCell ref="AP2:AP3"/>
    <mergeCell ref="AQ2:AQ3"/>
    <mergeCell ref="AR2:AR3"/>
    <mergeCell ref="CY2:CY3"/>
    <mergeCell ref="CZ2:CZ3"/>
    <mergeCell ref="BX1:CG1"/>
    <mergeCell ref="BX2:BX3"/>
    <mergeCell ref="CU2:CU3"/>
    <mergeCell ref="CV2:CV3"/>
    <mergeCell ref="CW2:CW3"/>
    <mergeCell ref="CX2:CX3"/>
    <mergeCell ref="CM2:CM3"/>
    <mergeCell ref="CN2:CN3"/>
    <mergeCell ref="CO2:CO3"/>
    <mergeCell ref="CP2:CP3"/>
    <mergeCell ref="CQ2:CQ3"/>
    <mergeCell ref="BY2:BY3"/>
    <mergeCell ref="BZ2:BZ3"/>
    <mergeCell ref="CA2:CA3"/>
    <mergeCell ref="CB2:CB3"/>
    <mergeCell ref="A1:A3"/>
    <mergeCell ref="B1:B3"/>
    <mergeCell ref="C1:C3"/>
    <mergeCell ref="D1:D3"/>
    <mergeCell ref="E1:E3"/>
    <mergeCell ref="F1:F3"/>
    <mergeCell ref="BA1:BH1"/>
    <mergeCell ref="BA2:BA3"/>
    <mergeCell ref="BB2:BB3"/>
    <mergeCell ref="BC2:BC3"/>
    <mergeCell ref="BD2:BD3"/>
    <mergeCell ref="BE2:BE3"/>
    <mergeCell ref="BF2:BF3"/>
    <mergeCell ref="BG2:BG3"/>
    <mergeCell ref="BH2:BH3"/>
    <mergeCell ref="AS2:AS3"/>
    <mergeCell ref="I1:K1"/>
    <mergeCell ref="I2:I3"/>
    <mergeCell ref="J2:J3"/>
    <mergeCell ref="K2:K3"/>
    <mergeCell ref="M2:M3"/>
    <mergeCell ref="N2:N3"/>
    <mergeCell ref="O2:O3"/>
    <mergeCell ref="P2:P3"/>
    <mergeCell ref="Q2:Q3"/>
    <mergeCell ref="W2:W3"/>
    <mergeCell ref="G1:G3"/>
    <mergeCell ref="H1:H3"/>
    <mergeCell ref="R2:R3"/>
    <mergeCell ref="S1:S3"/>
    <mergeCell ref="T1:T3"/>
    <mergeCell ref="U1:Y1"/>
    <mergeCell ref="U2:U3"/>
    <mergeCell ref="V2:V3"/>
    <mergeCell ref="L1:R1"/>
    <mergeCell ref="L2:L3"/>
    <mergeCell ref="BJ1:BW1"/>
    <mergeCell ref="BJ2:BJ3"/>
    <mergeCell ref="BK2:BK3"/>
    <mergeCell ref="AX1:AX3"/>
    <mergeCell ref="AY1:AY3"/>
    <mergeCell ref="AZ1:AZ3"/>
    <mergeCell ref="X2:X3"/>
    <mergeCell ref="Y2:Y3"/>
    <mergeCell ref="BN2:BN3"/>
    <mergeCell ref="BO2:BO3"/>
    <mergeCell ref="BP2:BP3"/>
    <mergeCell ref="BL2:BL3"/>
    <mergeCell ref="BM2:BM3"/>
    <mergeCell ref="AI2:AI3"/>
    <mergeCell ref="AL2:AL3"/>
    <mergeCell ref="BI1:BI3"/>
    <mergeCell ref="BV2:BV3"/>
    <mergeCell ref="BW2:BW3"/>
    <mergeCell ref="BT2:BT3"/>
    <mergeCell ref="BU2:BU3"/>
    <mergeCell ref="AJ2:AJ3"/>
    <mergeCell ref="AK2:AK3"/>
    <mergeCell ref="AM2:AM3"/>
    <mergeCell ref="AD2:AD3"/>
    <mergeCell ref="AC2:AC3"/>
    <mergeCell ref="AH2:AH3"/>
    <mergeCell ref="Z1:AD1"/>
    <mergeCell ref="AE1:AI1"/>
    <mergeCell ref="AN2:AN3"/>
    <mergeCell ref="AJ1:AN1"/>
    <mergeCell ref="Z2:Z3"/>
    <mergeCell ref="AA2:AA3"/>
    <mergeCell ref="AB2:AB3"/>
    <mergeCell ref="AE2:AE3"/>
    <mergeCell ref="AF2:AF3"/>
    <mergeCell ref="AG2:AG3"/>
    <mergeCell ref="DM2:DM3"/>
    <mergeCell ref="DN2:DN3"/>
    <mergeCell ref="DK1:DK3"/>
    <mergeCell ref="DL1:DN1"/>
    <mergeCell ref="DQ2:DQ3"/>
    <mergeCell ref="DR2:DR3"/>
    <mergeCell ref="EH1:EH3"/>
    <mergeCell ref="DG1:DG3"/>
    <mergeCell ref="DO1:DS1"/>
    <mergeCell ref="DO2:DO3"/>
    <mergeCell ref="DP2:DP3"/>
    <mergeCell ref="DT1:DT3"/>
    <mergeCell ref="DH1:DH3"/>
    <mergeCell ref="DI1:DI3"/>
    <mergeCell ref="DJ1:DJ3"/>
    <mergeCell ref="DL2:DL3"/>
    <mergeCell ref="DS2:DS3"/>
    <mergeCell ref="EN1:EN3"/>
    <mergeCell ref="EJ1:EJ3"/>
    <mergeCell ref="EM1:EM3"/>
    <mergeCell ref="DU1:DU3"/>
    <mergeCell ref="DV1:EG1"/>
    <mergeCell ref="DV2:DV3"/>
    <mergeCell ref="DW2:DW3"/>
    <mergeCell ref="DX2:DX3"/>
    <mergeCell ref="DY2:DY3"/>
    <mergeCell ref="EF2:EF3"/>
    <mergeCell ref="EG2:EG3"/>
    <mergeCell ref="EI1:EI3"/>
    <mergeCell ref="EK1:EK3"/>
    <mergeCell ref="EL1:EL3"/>
    <mergeCell ref="DZ2:DZ3"/>
    <mergeCell ref="EA2:EA3"/>
    <mergeCell ref="EB2:EB3"/>
    <mergeCell ref="EC2:EC3"/>
    <mergeCell ref="ED2:ED3"/>
    <mergeCell ref="EE2:E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P183"/>
  <sheetViews>
    <sheetView topLeftCell="A79" zoomScale="80" zoomScaleNormal="80" workbookViewId="0">
      <selection activeCell="D117" sqref="D117"/>
    </sheetView>
  </sheetViews>
  <sheetFormatPr baseColWidth="10" defaultRowHeight="12" x14ac:dyDescent="0.2"/>
  <cols>
    <col min="1" max="1" width="14.7109375" style="41" customWidth="1"/>
    <col min="2" max="2" width="11" style="41" bestFit="1" customWidth="1"/>
    <col min="3" max="3" width="7.140625" style="41" bestFit="1" customWidth="1"/>
    <col min="4" max="4" width="77" style="41" bestFit="1" customWidth="1"/>
    <col min="5" max="5" width="7.140625" style="41" bestFit="1" customWidth="1"/>
    <col min="6" max="6" width="62.85546875" style="41" bestFit="1" customWidth="1"/>
    <col min="7" max="7" width="2.7109375" style="41" customWidth="1"/>
    <col min="8" max="8" width="3.85546875" style="41" customWidth="1"/>
    <col min="9" max="9" width="2.28515625" style="41" bestFit="1" customWidth="1"/>
    <col min="10" max="10" width="7.85546875" style="41" bestFit="1" customWidth="1"/>
    <col min="11" max="11" width="6.5703125" style="41" bestFit="1" customWidth="1"/>
    <col min="12" max="12" width="2.7109375" style="41" customWidth="1"/>
    <col min="13" max="13" width="4.42578125" style="41" customWidth="1"/>
    <col min="14" max="14" width="2.28515625" style="41" bestFit="1" customWidth="1"/>
    <col min="15" max="15" width="2.7109375" style="41" customWidth="1"/>
    <col min="16" max="16" width="2.28515625" style="41" bestFit="1" customWidth="1"/>
    <col min="17" max="17" width="4.5703125" style="41" bestFit="1" customWidth="1"/>
    <col min="18" max="18" width="6.28515625" style="41" bestFit="1" customWidth="1"/>
    <col min="19" max="19" width="2.7109375" style="41" customWidth="1"/>
    <col min="20" max="20" width="6.28515625" style="41" bestFit="1" customWidth="1"/>
    <col min="21" max="21" width="4.140625" style="41" bestFit="1" customWidth="1"/>
    <col min="22" max="28" width="2.7109375" style="41" customWidth="1"/>
    <col min="29" max="29" width="8.42578125" style="41" customWidth="1"/>
    <col min="30" max="30" width="4.140625" style="41" customWidth="1"/>
    <col min="31" max="31" width="2.7109375" style="41" customWidth="1"/>
    <col min="32" max="32" width="8.5703125" style="41" bestFit="1" customWidth="1"/>
    <col min="33" max="39" width="2.7109375" style="41" customWidth="1"/>
    <col min="40" max="40" width="5" style="41" customWidth="1"/>
    <col min="41" max="41" width="12.28515625" style="41" bestFit="1" customWidth="1"/>
    <col min="42" max="42" width="4.5703125" style="41" customWidth="1"/>
    <col min="43" max="16384" width="11.42578125" style="41"/>
  </cols>
  <sheetData>
    <row r="1" spans="1:39" x14ac:dyDescent="0.2">
      <c r="A1" s="443" t="s">
        <v>121</v>
      </c>
      <c r="B1" s="186" t="s">
        <v>39</v>
      </c>
      <c r="C1" s="187" t="s">
        <v>38</v>
      </c>
      <c r="F1" s="18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1"/>
      <c r="AI1" s="61"/>
      <c r="AJ1" s="61"/>
      <c r="AK1" s="61"/>
      <c r="AL1" s="61"/>
      <c r="AM1" s="61"/>
    </row>
    <row r="2" spans="1:39" x14ac:dyDescent="0.2">
      <c r="A2" s="444"/>
      <c r="B2" s="189" t="s">
        <v>149</v>
      </c>
      <c r="C2" s="190">
        <v>1</v>
      </c>
      <c r="F2" s="191"/>
      <c r="G2" s="192"/>
      <c r="H2" s="433" t="s">
        <v>108</v>
      </c>
      <c r="I2" s="433"/>
      <c r="J2" s="433"/>
      <c r="K2" s="433"/>
      <c r="L2" s="433"/>
      <c r="M2" s="193">
        <f>Ficha_Tecnica!H121</f>
        <v>0</v>
      </c>
      <c r="N2" s="192"/>
      <c r="O2" s="192"/>
      <c r="P2" s="192"/>
      <c r="Q2" s="438"/>
      <c r="R2" s="438"/>
      <c r="S2" s="438"/>
      <c r="T2" s="438"/>
      <c r="U2" s="438"/>
      <c r="V2" s="438"/>
      <c r="W2" s="438"/>
      <c r="X2" s="438"/>
      <c r="Y2" s="438"/>
      <c r="Z2" s="438"/>
      <c r="AA2" s="438"/>
      <c r="AB2" s="438"/>
      <c r="AC2" s="438"/>
      <c r="AD2" s="438"/>
      <c r="AE2" s="438"/>
      <c r="AF2" s="438"/>
      <c r="AG2" s="438"/>
      <c r="AH2" s="438"/>
      <c r="AI2" s="438"/>
      <c r="AJ2" s="438"/>
      <c r="AK2" s="438"/>
      <c r="AL2" s="438"/>
      <c r="AM2" s="438"/>
    </row>
    <row r="3" spans="1:39" x14ac:dyDescent="0.2">
      <c r="A3" s="444"/>
      <c r="B3" s="189" t="s">
        <v>151</v>
      </c>
      <c r="C3" s="190">
        <v>2</v>
      </c>
      <c r="F3" s="439" t="s">
        <v>14</v>
      </c>
      <c r="G3" s="440"/>
      <c r="H3" s="192"/>
      <c r="I3" s="192"/>
      <c r="J3" s="434" t="s">
        <v>110</v>
      </c>
      <c r="K3" s="434"/>
      <c r="L3" s="434"/>
      <c r="M3" s="434"/>
      <c r="N3" s="441">
        <f>Ficha_Tecnica!I122</f>
        <v>0</v>
      </c>
      <c r="O3" s="441"/>
      <c r="P3" s="192"/>
      <c r="Q3" s="194" t="str">
        <f>CONCATENATE(M2,".",N3)</f>
        <v>0.0</v>
      </c>
      <c r="R3" s="438"/>
      <c r="S3" s="438"/>
      <c r="T3" s="438"/>
      <c r="U3" s="438"/>
      <c r="V3" s="438"/>
      <c r="W3" s="438"/>
      <c r="X3" s="438"/>
      <c r="Y3" s="438"/>
      <c r="Z3" s="438"/>
      <c r="AA3" s="438"/>
      <c r="AB3" s="438"/>
      <c r="AC3" s="438"/>
      <c r="AD3" s="438"/>
      <c r="AE3" s="438"/>
      <c r="AF3" s="438"/>
      <c r="AG3" s="438"/>
      <c r="AH3" s="438"/>
      <c r="AI3" s="438"/>
      <c r="AJ3" s="438"/>
      <c r="AK3" s="438"/>
      <c r="AL3" s="438"/>
      <c r="AM3" s="438"/>
    </row>
    <row r="4" spans="1:39" x14ac:dyDescent="0.2">
      <c r="A4" s="444"/>
      <c r="B4" s="189" t="s">
        <v>152</v>
      </c>
      <c r="C4" s="190">
        <v>3</v>
      </c>
      <c r="F4" s="195"/>
      <c r="G4" s="196"/>
      <c r="H4" s="192"/>
      <c r="I4" s="192"/>
      <c r="J4" s="192"/>
      <c r="K4" s="434" t="s">
        <v>109</v>
      </c>
      <c r="L4" s="434"/>
      <c r="M4" s="434"/>
      <c r="N4" s="434"/>
      <c r="O4" s="434"/>
      <c r="P4" s="193">
        <f>Ficha_Tecnica!K123</f>
        <v>0</v>
      </c>
      <c r="Q4" s="192"/>
      <c r="R4" s="194" t="str">
        <f>CONCATENATE(M2,".",N3,".",P4)</f>
        <v>0.0.0</v>
      </c>
      <c r="S4" s="192"/>
      <c r="T4" s="192" t="str">
        <f>R4</f>
        <v>0.0.0</v>
      </c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</row>
    <row r="5" spans="1:39" x14ac:dyDescent="0.2">
      <c r="A5" s="444"/>
      <c r="B5" s="189" t="s">
        <v>150</v>
      </c>
      <c r="C5" s="190">
        <v>4</v>
      </c>
      <c r="F5" s="195"/>
      <c r="G5" s="196"/>
      <c r="H5" s="192"/>
      <c r="I5" s="192"/>
      <c r="J5" s="192"/>
      <c r="K5" s="434" t="s">
        <v>109</v>
      </c>
      <c r="L5" s="434"/>
      <c r="M5" s="434"/>
      <c r="N5" s="434"/>
      <c r="O5" s="434"/>
      <c r="P5" s="193">
        <f>Ficha_Tecnica!K124</f>
        <v>0</v>
      </c>
      <c r="Q5" s="192"/>
      <c r="R5" s="194" t="str">
        <f>CONCATENATE(M2,".",N3,".",P5)</f>
        <v>0.0.0</v>
      </c>
      <c r="S5" s="192"/>
      <c r="T5" s="192" t="str">
        <f>IF(P5=0,"0",R5)</f>
        <v>0</v>
      </c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</row>
    <row r="6" spans="1:39" x14ac:dyDescent="0.2">
      <c r="A6" s="444"/>
      <c r="B6" s="189" t="s">
        <v>153</v>
      </c>
      <c r="C6" s="190">
        <v>5</v>
      </c>
      <c r="F6" s="195"/>
      <c r="G6" s="196"/>
      <c r="H6" s="192"/>
      <c r="I6" s="192"/>
      <c r="J6" s="192"/>
      <c r="K6" s="434" t="s">
        <v>109</v>
      </c>
      <c r="L6" s="434"/>
      <c r="M6" s="434"/>
      <c r="N6" s="434"/>
      <c r="O6" s="434"/>
      <c r="P6" s="193">
        <f>Ficha_Tecnica!K125</f>
        <v>0</v>
      </c>
      <c r="Q6" s="192"/>
      <c r="R6" s="194" t="str">
        <f>CONCATENATE(M2,".",N3,".",P6)</f>
        <v>0.0.0</v>
      </c>
      <c r="S6" s="192"/>
      <c r="T6" s="192" t="str">
        <f>IF(P6=0,"0",R6)</f>
        <v>0</v>
      </c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</row>
    <row r="7" spans="1:39" x14ac:dyDescent="0.2">
      <c r="B7" s="197" t="s">
        <v>481</v>
      </c>
      <c r="C7" s="190">
        <v>6</v>
      </c>
      <c r="F7" s="195"/>
      <c r="G7" s="196"/>
      <c r="H7" s="192"/>
      <c r="I7" s="192"/>
      <c r="J7" s="192"/>
      <c r="K7" s="434"/>
      <c r="L7" s="434"/>
      <c r="M7" s="434"/>
      <c r="N7" s="434"/>
      <c r="O7" s="434"/>
      <c r="P7" s="193"/>
      <c r="Q7" s="192"/>
      <c r="R7" s="194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</row>
    <row r="8" spans="1:39" x14ac:dyDescent="0.2">
      <c r="F8" s="195"/>
      <c r="G8" s="196"/>
      <c r="H8" s="192"/>
      <c r="I8" s="192"/>
      <c r="J8" s="192"/>
      <c r="K8" s="434"/>
      <c r="L8" s="434"/>
      <c r="M8" s="434"/>
      <c r="N8" s="434"/>
      <c r="O8" s="434"/>
      <c r="P8" s="193"/>
      <c r="Q8" s="192"/>
      <c r="R8" s="194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</row>
    <row r="9" spans="1:39" x14ac:dyDescent="0.2">
      <c r="A9" s="442" t="s">
        <v>126</v>
      </c>
      <c r="B9" s="198" t="s">
        <v>39</v>
      </c>
      <c r="C9" s="187" t="s">
        <v>38</v>
      </c>
      <c r="F9" s="195"/>
      <c r="G9" s="196"/>
      <c r="H9" s="192"/>
      <c r="I9" s="192"/>
      <c r="J9" s="192"/>
      <c r="K9" s="434"/>
      <c r="L9" s="434"/>
      <c r="M9" s="434"/>
      <c r="N9" s="434"/>
      <c r="O9" s="434"/>
      <c r="P9" s="193"/>
      <c r="Q9" s="192"/>
      <c r="R9" s="194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</row>
    <row r="10" spans="1:39" x14ac:dyDescent="0.2">
      <c r="A10" s="442"/>
      <c r="B10" s="199" t="s">
        <v>154</v>
      </c>
      <c r="C10" s="190">
        <v>1</v>
      </c>
    </row>
    <row r="11" spans="1:39" x14ac:dyDescent="0.2">
      <c r="A11" s="442"/>
      <c r="B11" s="199" t="s">
        <v>155</v>
      </c>
      <c r="C11" s="190">
        <v>2</v>
      </c>
      <c r="F11" s="195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</row>
    <row r="12" spans="1:39" x14ac:dyDescent="0.2">
      <c r="F12" s="191"/>
      <c r="G12" s="192"/>
      <c r="H12" s="433" t="s">
        <v>111</v>
      </c>
      <c r="I12" s="433"/>
      <c r="J12" s="433"/>
      <c r="K12" s="433"/>
      <c r="L12" s="433"/>
      <c r="M12" s="193">
        <f>Ficha_Tecnica!H129</f>
        <v>0</v>
      </c>
      <c r="N12" s="200"/>
      <c r="O12" s="200"/>
      <c r="P12" s="192"/>
      <c r="Q12" s="438"/>
      <c r="R12" s="438"/>
      <c r="S12" s="438"/>
      <c r="T12" s="438"/>
      <c r="U12" s="438"/>
      <c r="V12" s="438"/>
      <c r="W12" s="438"/>
      <c r="X12" s="438"/>
      <c r="Y12" s="438"/>
      <c r="Z12" s="438"/>
      <c r="AA12" s="438"/>
      <c r="AB12" s="438"/>
      <c r="AC12" s="438"/>
      <c r="AD12" s="438"/>
      <c r="AE12" s="438"/>
      <c r="AF12" s="438"/>
      <c r="AG12" s="438"/>
      <c r="AH12" s="438"/>
      <c r="AI12" s="438"/>
      <c r="AJ12" s="438"/>
      <c r="AK12" s="438"/>
      <c r="AL12" s="438"/>
      <c r="AM12" s="438"/>
    </row>
    <row r="13" spans="1:39" x14ac:dyDescent="0.2">
      <c r="F13" s="439" t="s">
        <v>15</v>
      </c>
      <c r="G13" s="440"/>
      <c r="H13" s="200"/>
      <c r="I13" s="200"/>
      <c r="J13" s="433" t="s">
        <v>112</v>
      </c>
      <c r="K13" s="433"/>
      <c r="L13" s="433"/>
      <c r="M13" s="433"/>
      <c r="N13" s="441">
        <f>Ficha_Tecnica!I130</f>
        <v>0</v>
      </c>
      <c r="O13" s="441"/>
      <c r="P13" s="192"/>
      <c r="Q13" s="194" t="str">
        <f>CONCATENATE(M12,".",N13)</f>
        <v>0.0</v>
      </c>
      <c r="R13" s="438"/>
      <c r="S13" s="438"/>
      <c r="T13" s="438"/>
      <c r="U13" s="438"/>
      <c r="V13" s="438"/>
      <c r="W13" s="438"/>
      <c r="X13" s="438"/>
      <c r="Y13" s="438"/>
      <c r="Z13" s="438"/>
      <c r="AA13" s="438"/>
      <c r="AB13" s="438"/>
      <c r="AC13" s="438"/>
      <c r="AD13" s="438"/>
      <c r="AE13" s="438"/>
      <c r="AF13" s="438"/>
      <c r="AG13" s="438"/>
      <c r="AH13" s="438"/>
      <c r="AI13" s="438"/>
      <c r="AJ13" s="438"/>
      <c r="AK13" s="438"/>
      <c r="AL13" s="438"/>
      <c r="AM13" s="438"/>
    </row>
    <row r="14" spans="1:39" x14ac:dyDescent="0.2">
      <c r="C14" s="437" t="s">
        <v>40</v>
      </c>
      <c r="D14" s="437"/>
      <c r="F14" s="195"/>
      <c r="G14" s="196"/>
      <c r="H14" s="200"/>
      <c r="I14" s="200"/>
      <c r="J14" s="200"/>
      <c r="K14" s="433" t="s">
        <v>113</v>
      </c>
      <c r="L14" s="433"/>
      <c r="M14" s="433"/>
      <c r="N14" s="433"/>
      <c r="O14" s="433"/>
      <c r="P14" s="193">
        <f>Ficha_Tecnica!K131</f>
        <v>0</v>
      </c>
      <c r="Q14" s="192"/>
      <c r="R14" s="194" t="str">
        <f>CONCATENATE(M12,".",N13,".",P14)</f>
        <v>0.0.0</v>
      </c>
      <c r="S14" s="192"/>
      <c r="T14" s="192" t="str">
        <f>R14</f>
        <v>0.0.0</v>
      </c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</row>
    <row r="15" spans="1:39" x14ac:dyDescent="0.2">
      <c r="C15" s="201">
        <v>1</v>
      </c>
      <c r="D15" s="202" t="s">
        <v>117</v>
      </c>
      <c r="F15" s="195"/>
      <c r="G15" s="196"/>
      <c r="H15" s="200"/>
      <c r="I15" s="200"/>
      <c r="J15" s="200"/>
      <c r="K15" s="433" t="s">
        <v>113</v>
      </c>
      <c r="L15" s="433"/>
      <c r="M15" s="433"/>
      <c r="N15" s="433"/>
      <c r="O15" s="433"/>
      <c r="P15" s="193">
        <f>Ficha_Tecnica!K132</f>
        <v>0</v>
      </c>
      <c r="Q15" s="192"/>
      <c r="R15" s="194" t="str">
        <f>CONCATENATE(M12,".",N13,".",P15)</f>
        <v>0.0.0</v>
      </c>
      <c r="S15" s="192"/>
      <c r="T15" s="192" t="str">
        <f>IF(P15=0,"0",R15)</f>
        <v>0</v>
      </c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</row>
    <row r="16" spans="1:39" x14ac:dyDescent="0.2">
      <c r="C16" s="201">
        <v>2</v>
      </c>
      <c r="D16" s="202" t="s">
        <v>118</v>
      </c>
      <c r="F16" s="195"/>
      <c r="G16" s="196"/>
      <c r="H16" s="200"/>
      <c r="I16" s="200"/>
      <c r="J16" s="200"/>
      <c r="K16" s="433" t="s">
        <v>113</v>
      </c>
      <c r="L16" s="433"/>
      <c r="M16" s="433"/>
      <c r="N16" s="433"/>
      <c r="O16" s="433"/>
      <c r="P16" s="193">
        <f>Ficha_Tecnica!K133</f>
        <v>0</v>
      </c>
      <c r="Q16" s="192"/>
      <c r="R16" s="194" t="str">
        <f>CONCATENATE(M12,".",N13,".",P16)</f>
        <v>0.0.0</v>
      </c>
      <c r="S16" s="192"/>
      <c r="T16" s="192" t="str">
        <f>IF(P16=0,"0",R16)</f>
        <v>0</v>
      </c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</row>
    <row r="17" spans="2:39" x14ac:dyDescent="0.2">
      <c r="C17" s="201">
        <v>3</v>
      </c>
      <c r="D17" s="202" t="s">
        <v>119</v>
      </c>
      <c r="F17" s="195"/>
      <c r="G17" s="196"/>
      <c r="H17" s="200"/>
      <c r="I17" s="200"/>
      <c r="J17" s="200"/>
      <c r="K17" s="433"/>
      <c r="L17" s="433"/>
      <c r="M17" s="433"/>
      <c r="N17" s="433"/>
      <c r="O17" s="433"/>
      <c r="P17" s="193"/>
      <c r="Q17" s="192"/>
      <c r="R17" s="194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</row>
    <row r="18" spans="2:39" x14ac:dyDescent="0.2">
      <c r="C18" s="201">
        <v>4</v>
      </c>
      <c r="D18" s="202" t="s">
        <v>120</v>
      </c>
      <c r="F18" s="195"/>
      <c r="G18" s="196"/>
      <c r="H18" s="200"/>
      <c r="I18" s="200"/>
      <c r="J18" s="200"/>
      <c r="K18" s="433"/>
      <c r="L18" s="433"/>
      <c r="M18" s="433"/>
      <c r="N18" s="433"/>
      <c r="O18" s="433"/>
      <c r="P18" s="193"/>
      <c r="Q18" s="192"/>
      <c r="R18" s="194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</row>
    <row r="19" spans="2:39" x14ac:dyDescent="0.2">
      <c r="F19" s="195"/>
      <c r="G19" s="196"/>
      <c r="H19" s="200"/>
      <c r="I19" s="200"/>
      <c r="J19" s="200"/>
      <c r="K19" s="433"/>
      <c r="L19" s="433"/>
      <c r="M19" s="433"/>
      <c r="N19" s="433"/>
      <c r="O19" s="433"/>
      <c r="P19" s="193"/>
      <c r="Q19" s="192"/>
      <c r="R19" s="194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</row>
    <row r="20" spans="2:39" x14ac:dyDescent="0.2">
      <c r="C20" s="436" t="s">
        <v>46</v>
      </c>
      <c r="D20" s="436"/>
      <c r="F20" s="195"/>
    </row>
    <row r="21" spans="2:39" x14ac:dyDescent="0.2">
      <c r="B21" s="41">
        <v>1</v>
      </c>
      <c r="C21" s="203" t="s">
        <v>242</v>
      </c>
      <c r="D21" s="204" t="s">
        <v>416</v>
      </c>
      <c r="F21" s="195"/>
      <c r="G21" s="196"/>
      <c r="H21" s="205"/>
      <c r="I21" s="205"/>
      <c r="J21" s="205"/>
      <c r="K21" s="205"/>
      <c r="L21" s="205"/>
      <c r="M21" s="205"/>
      <c r="N21" s="205"/>
      <c r="O21" s="205"/>
      <c r="P21" s="196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</row>
    <row r="22" spans="2:39" x14ac:dyDescent="0.2">
      <c r="B22" s="41">
        <v>2</v>
      </c>
      <c r="C22" s="203" t="s">
        <v>243</v>
      </c>
      <c r="D22" s="204" t="s">
        <v>417</v>
      </c>
      <c r="F22" s="191"/>
      <c r="G22" s="192"/>
      <c r="H22" s="433" t="s">
        <v>114</v>
      </c>
      <c r="I22" s="433"/>
      <c r="J22" s="433"/>
      <c r="K22" s="433"/>
      <c r="L22" s="433"/>
      <c r="M22" s="193">
        <f>Ficha_Tecnica!H137</f>
        <v>0</v>
      </c>
      <c r="N22" s="200"/>
      <c r="O22" s="200"/>
      <c r="P22" s="192"/>
      <c r="Q22" s="438"/>
      <c r="R22" s="438"/>
      <c r="S22" s="438"/>
      <c r="T22" s="438"/>
      <c r="U22" s="438"/>
      <c r="V22" s="438"/>
      <c r="W22" s="438"/>
      <c r="X22" s="438"/>
      <c r="Y22" s="438"/>
      <c r="Z22" s="438"/>
      <c r="AA22" s="438"/>
      <c r="AB22" s="438"/>
      <c r="AC22" s="438"/>
      <c r="AD22" s="438"/>
      <c r="AE22" s="438"/>
      <c r="AF22" s="438"/>
      <c r="AG22" s="438"/>
      <c r="AH22" s="438"/>
      <c r="AI22" s="438"/>
      <c r="AJ22" s="438"/>
      <c r="AK22" s="438"/>
      <c r="AL22" s="438"/>
      <c r="AM22" s="438"/>
    </row>
    <row r="23" spans="2:39" x14ac:dyDescent="0.2">
      <c r="B23" s="41">
        <v>3</v>
      </c>
      <c r="C23" s="203" t="s">
        <v>244</v>
      </c>
      <c r="D23" s="204" t="s">
        <v>418</v>
      </c>
      <c r="F23" s="439" t="s">
        <v>16</v>
      </c>
      <c r="G23" s="440"/>
      <c r="H23" s="200"/>
      <c r="I23" s="200"/>
      <c r="J23" s="433" t="s">
        <v>115</v>
      </c>
      <c r="K23" s="433"/>
      <c r="L23" s="433"/>
      <c r="M23" s="433"/>
      <c r="N23" s="441">
        <f>Ficha_Tecnica!I138</f>
        <v>0</v>
      </c>
      <c r="O23" s="441"/>
      <c r="P23" s="192"/>
      <c r="Q23" s="194" t="str">
        <f>CONCATENATE(M22,".",N23)</f>
        <v>0.0</v>
      </c>
      <c r="R23" s="438"/>
      <c r="S23" s="438"/>
      <c r="T23" s="438"/>
      <c r="U23" s="438"/>
      <c r="V23" s="438"/>
      <c r="W23" s="438"/>
      <c r="X23" s="438"/>
      <c r="Y23" s="438"/>
      <c r="Z23" s="438"/>
      <c r="AA23" s="438"/>
      <c r="AB23" s="438"/>
      <c r="AC23" s="438"/>
      <c r="AD23" s="438"/>
      <c r="AE23" s="438"/>
      <c r="AF23" s="438"/>
      <c r="AG23" s="438"/>
      <c r="AH23" s="438"/>
      <c r="AI23" s="438"/>
      <c r="AJ23" s="438"/>
      <c r="AK23" s="438"/>
      <c r="AL23" s="438"/>
      <c r="AM23" s="438"/>
    </row>
    <row r="24" spans="2:39" x14ac:dyDescent="0.2">
      <c r="B24" s="41">
        <v>4</v>
      </c>
      <c r="C24" s="203" t="s">
        <v>245</v>
      </c>
      <c r="D24" s="204" t="s">
        <v>419</v>
      </c>
      <c r="F24" s="195"/>
      <c r="G24" s="196"/>
      <c r="H24" s="192"/>
      <c r="I24" s="192"/>
      <c r="J24" s="192"/>
      <c r="K24" s="434" t="s">
        <v>116</v>
      </c>
      <c r="L24" s="434"/>
      <c r="M24" s="434"/>
      <c r="N24" s="434"/>
      <c r="O24" s="434"/>
      <c r="P24" s="193">
        <f>Ficha_Tecnica!K139</f>
        <v>0</v>
      </c>
      <c r="Q24" s="192"/>
      <c r="R24" s="194" t="str">
        <f>CONCATENATE(M22,".",N23,".",P24)</f>
        <v>0.0.0</v>
      </c>
      <c r="S24" s="192"/>
      <c r="T24" s="192" t="str">
        <f>R24</f>
        <v>0.0.0</v>
      </c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</row>
    <row r="25" spans="2:39" x14ac:dyDescent="0.2">
      <c r="B25" s="41">
        <v>5</v>
      </c>
      <c r="C25" s="203" t="s">
        <v>246</v>
      </c>
      <c r="D25" s="204" t="s">
        <v>420</v>
      </c>
      <c r="F25" s="195"/>
      <c r="G25" s="196"/>
      <c r="H25" s="192"/>
      <c r="I25" s="192"/>
      <c r="J25" s="192"/>
      <c r="K25" s="434" t="s">
        <v>116</v>
      </c>
      <c r="L25" s="434"/>
      <c r="M25" s="434"/>
      <c r="N25" s="434"/>
      <c r="O25" s="434"/>
      <c r="P25" s="193">
        <f>Ficha_Tecnica!K140</f>
        <v>0</v>
      </c>
      <c r="Q25" s="192"/>
      <c r="R25" s="194" t="str">
        <f>CONCATENATE(M22,".",N23,".",P25)</f>
        <v>0.0.0</v>
      </c>
      <c r="S25" s="192"/>
      <c r="T25" s="192" t="str">
        <f>IF(P25=0,"0",R25)</f>
        <v>0</v>
      </c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</row>
    <row r="26" spans="2:39" x14ac:dyDescent="0.2">
      <c r="B26" s="41">
        <v>6</v>
      </c>
      <c r="C26" s="203" t="s">
        <v>247</v>
      </c>
      <c r="D26" s="204" t="s">
        <v>421</v>
      </c>
      <c r="F26" s="195"/>
      <c r="G26" s="196"/>
      <c r="H26" s="192"/>
      <c r="I26" s="192"/>
      <c r="J26" s="192"/>
      <c r="K26" s="434" t="s">
        <v>116</v>
      </c>
      <c r="L26" s="434"/>
      <c r="M26" s="434"/>
      <c r="N26" s="434"/>
      <c r="O26" s="434"/>
      <c r="P26" s="193">
        <f>Ficha_Tecnica!K141</f>
        <v>0</v>
      </c>
      <c r="Q26" s="192"/>
      <c r="R26" s="194" t="str">
        <f>CONCATENATE(M22,".",N23,".",P26)</f>
        <v>0.0.0</v>
      </c>
      <c r="S26" s="192"/>
      <c r="T26" s="192" t="str">
        <f>IF(P26=0,"0",R26)</f>
        <v>0</v>
      </c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</row>
    <row r="27" spans="2:39" x14ac:dyDescent="0.2">
      <c r="B27" s="41">
        <v>7</v>
      </c>
      <c r="C27" s="203" t="s">
        <v>248</v>
      </c>
      <c r="D27" s="204" t="s">
        <v>422</v>
      </c>
      <c r="G27" s="196"/>
      <c r="H27" s="192"/>
      <c r="I27" s="192"/>
      <c r="J27" s="192"/>
      <c r="K27" s="434"/>
      <c r="L27" s="434"/>
      <c r="M27" s="434"/>
      <c r="N27" s="434"/>
      <c r="O27" s="434"/>
      <c r="P27" s="193"/>
      <c r="Q27" s="192"/>
      <c r="R27" s="194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</row>
    <row r="28" spans="2:39" x14ac:dyDescent="0.2">
      <c r="B28" s="41">
        <v>8</v>
      </c>
      <c r="C28" s="203" t="s">
        <v>249</v>
      </c>
      <c r="D28" s="204" t="s">
        <v>423</v>
      </c>
      <c r="G28" s="196"/>
      <c r="H28" s="192"/>
      <c r="I28" s="192"/>
      <c r="J28" s="192"/>
      <c r="K28" s="434"/>
      <c r="L28" s="434"/>
      <c r="M28" s="434"/>
      <c r="N28" s="434"/>
      <c r="O28" s="434"/>
      <c r="P28" s="193"/>
      <c r="Q28" s="192"/>
      <c r="R28" s="194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</row>
    <row r="29" spans="2:39" x14ac:dyDescent="0.2">
      <c r="B29" s="41">
        <v>9</v>
      </c>
      <c r="C29" s="203" t="s">
        <v>250</v>
      </c>
      <c r="D29" s="204" t="s">
        <v>424</v>
      </c>
      <c r="G29" s="196"/>
      <c r="H29" s="192"/>
      <c r="I29" s="192"/>
      <c r="J29" s="192"/>
      <c r="K29" s="434"/>
      <c r="L29" s="434"/>
      <c r="M29" s="434"/>
      <c r="N29" s="434"/>
      <c r="O29" s="434"/>
      <c r="P29" s="193"/>
      <c r="Q29" s="192"/>
      <c r="R29" s="194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</row>
    <row r="30" spans="2:39" x14ac:dyDescent="0.2">
      <c r="B30" s="41">
        <v>10</v>
      </c>
      <c r="C30" s="203" t="s">
        <v>251</v>
      </c>
      <c r="D30" s="204" t="s">
        <v>425</v>
      </c>
    </row>
    <row r="31" spans="2:39" x14ac:dyDescent="0.2">
      <c r="B31" s="41">
        <v>11</v>
      </c>
      <c r="C31" s="203" t="s">
        <v>252</v>
      </c>
      <c r="D31" s="204" t="s">
        <v>426</v>
      </c>
    </row>
    <row r="32" spans="2:39" x14ac:dyDescent="0.2">
      <c r="B32" s="41">
        <v>12</v>
      </c>
      <c r="C32" s="203" t="s">
        <v>253</v>
      </c>
      <c r="D32" s="204" t="s">
        <v>427</v>
      </c>
      <c r="H32" s="417" t="s">
        <v>28</v>
      </c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</row>
    <row r="33" spans="2:35" x14ac:dyDescent="0.2">
      <c r="B33" s="41">
        <v>1</v>
      </c>
      <c r="C33" s="203" t="s">
        <v>254</v>
      </c>
      <c r="D33" s="204" t="s">
        <v>428</v>
      </c>
    </row>
    <row r="34" spans="2:35" x14ac:dyDescent="0.2">
      <c r="B34" s="41">
        <v>2</v>
      </c>
      <c r="C34" s="203" t="s">
        <v>255</v>
      </c>
      <c r="D34" s="204" t="s">
        <v>429</v>
      </c>
      <c r="H34" s="435" t="s">
        <v>29</v>
      </c>
      <c r="I34" s="435"/>
      <c r="J34" s="435"/>
      <c r="K34" s="435"/>
      <c r="L34" s="435"/>
      <c r="M34" s="435"/>
      <c r="N34" s="435"/>
      <c r="O34" s="435"/>
      <c r="P34" s="435"/>
      <c r="Q34" s="435"/>
      <c r="R34" s="435"/>
      <c r="S34" s="435"/>
      <c r="T34" s="435"/>
      <c r="U34" s="429">
        <f>Ficha_Tecnica!$P$367</f>
        <v>0</v>
      </c>
      <c r="V34" s="429"/>
      <c r="W34" s="429"/>
      <c r="X34" s="429"/>
      <c r="AA34" s="5"/>
      <c r="AB34" s="432" t="s">
        <v>523</v>
      </c>
      <c r="AC34" s="432"/>
      <c r="AD34" s="432"/>
      <c r="AE34" s="432"/>
      <c r="AF34" s="206" t="b">
        <v>0</v>
      </c>
      <c r="AG34" s="206"/>
    </row>
    <row r="35" spans="2:35" x14ac:dyDescent="0.2">
      <c r="B35" s="41">
        <v>3</v>
      </c>
      <c r="C35" s="203" t="s">
        <v>256</v>
      </c>
      <c r="D35" s="204" t="s">
        <v>430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2:35" x14ac:dyDescent="0.2">
      <c r="B36" s="41">
        <v>4</v>
      </c>
      <c r="C36" s="203" t="s">
        <v>257</v>
      </c>
      <c r="D36" s="204" t="s">
        <v>458</v>
      </c>
      <c r="H36" s="417" t="s">
        <v>30</v>
      </c>
      <c r="I36" s="417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29">
        <f>Ficha_Tecnica!$U$369</f>
        <v>0</v>
      </c>
      <c r="Y36" s="429"/>
      <c r="Z36" s="429"/>
      <c r="AA36" s="429"/>
      <c r="AD36" s="5"/>
      <c r="AE36" s="5"/>
      <c r="AF36" s="5"/>
      <c r="AG36" s="5"/>
    </row>
    <row r="37" spans="2:35" x14ac:dyDescent="0.2">
      <c r="B37" s="41">
        <v>5</v>
      </c>
      <c r="C37" s="203" t="s">
        <v>258</v>
      </c>
      <c r="D37" s="204" t="s">
        <v>431</v>
      </c>
    </row>
    <row r="38" spans="2:35" x14ac:dyDescent="0.2">
      <c r="B38" s="41">
        <v>6</v>
      </c>
      <c r="C38" s="203" t="s">
        <v>259</v>
      </c>
      <c r="D38" s="204" t="s">
        <v>432</v>
      </c>
    </row>
    <row r="39" spans="2:35" x14ac:dyDescent="0.2">
      <c r="B39" s="41">
        <v>7</v>
      </c>
      <c r="C39" s="203" t="s">
        <v>260</v>
      </c>
      <c r="D39" s="204" t="s">
        <v>433</v>
      </c>
    </row>
    <row r="40" spans="2:35" x14ac:dyDescent="0.2">
      <c r="B40" s="41">
        <v>8</v>
      </c>
      <c r="C40" s="203" t="s">
        <v>261</v>
      </c>
      <c r="D40" s="204" t="s">
        <v>434</v>
      </c>
      <c r="H40" s="417" t="s">
        <v>674</v>
      </c>
      <c r="I40" s="417"/>
      <c r="J40" s="417"/>
      <c r="K40" s="417"/>
      <c r="L40" s="417"/>
      <c r="M40" s="417"/>
      <c r="N40" s="417"/>
      <c r="O40" s="417"/>
      <c r="P40" s="417"/>
      <c r="Q40" s="417"/>
    </row>
    <row r="41" spans="2:35" x14ac:dyDescent="0.2">
      <c r="B41" s="41">
        <v>9</v>
      </c>
      <c r="C41" s="203" t="s">
        <v>262</v>
      </c>
      <c r="D41" s="204" t="s">
        <v>445</v>
      </c>
      <c r="J41" s="41" t="s">
        <v>524</v>
      </c>
      <c r="K41" s="430" t="b">
        <v>0</v>
      </c>
      <c r="L41" s="430"/>
      <c r="M41" s="430"/>
      <c r="N41" s="430"/>
      <c r="O41" s="430"/>
      <c r="P41" s="207"/>
      <c r="Q41" s="430" t="s">
        <v>529</v>
      </c>
      <c r="R41" s="430"/>
      <c r="S41" s="430"/>
      <c r="T41" s="430"/>
      <c r="U41" s="430"/>
      <c r="V41" s="430"/>
      <c r="W41" s="431" t="str">
        <f>IF(K41=TRUE,Ficha_Tecnica!$J$383,"")</f>
        <v/>
      </c>
      <c r="X41" s="431"/>
      <c r="Y41" s="431"/>
      <c r="Z41" s="431"/>
      <c r="AA41" s="431"/>
      <c r="AB41" s="431"/>
      <c r="AC41" s="431"/>
      <c r="AD41" s="431"/>
      <c r="AE41" s="431"/>
      <c r="AF41" s="431"/>
      <c r="AG41" s="431"/>
      <c r="AH41" s="431"/>
      <c r="AI41" s="431"/>
    </row>
    <row r="42" spans="2:35" x14ac:dyDescent="0.2">
      <c r="B42" s="41">
        <v>10</v>
      </c>
      <c r="C42" s="203" t="s">
        <v>263</v>
      </c>
      <c r="D42" s="204" t="s">
        <v>446</v>
      </c>
      <c r="J42" s="41" t="s">
        <v>525</v>
      </c>
      <c r="K42" s="430" t="b">
        <v>0</v>
      </c>
      <c r="L42" s="430"/>
      <c r="M42" s="430"/>
      <c r="N42" s="430"/>
      <c r="O42" s="430"/>
      <c r="P42" s="207"/>
      <c r="Q42" s="430" t="s">
        <v>530</v>
      </c>
      <c r="R42" s="430"/>
      <c r="S42" s="430"/>
      <c r="T42" s="430"/>
      <c r="U42" s="430"/>
      <c r="V42" s="430"/>
      <c r="W42" s="431" t="str">
        <f>IF(K42=TRUE,Ficha_Tecnica!$J$385,"")</f>
        <v/>
      </c>
      <c r="X42" s="431"/>
      <c r="Y42" s="431"/>
      <c r="Z42" s="431"/>
      <c r="AA42" s="431"/>
      <c r="AB42" s="431"/>
      <c r="AC42" s="431"/>
      <c r="AD42" s="431"/>
      <c r="AE42" s="431"/>
      <c r="AF42" s="431"/>
      <c r="AG42" s="431"/>
      <c r="AH42" s="431"/>
      <c r="AI42" s="431"/>
    </row>
    <row r="43" spans="2:35" x14ac:dyDescent="0.2">
      <c r="B43" s="41">
        <v>11</v>
      </c>
      <c r="C43" s="203" t="s">
        <v>264</v>
      </c>
      <c r="D43" s="204" t="s">
        <v>447</v>
      </c>
      <c r="J43" s="41" t="s">
        <v>526</v>
      </c>
      <c r="K43" s="430" t="b">
        <v>0</v>
      </c>
      <c r="L43" s="430"/>
      <c r="M43" s="430"/>
      <c r="N43" s="430"/>
      <c r="O43" s="430"/>
      <c r="P43" s="207"/>
      <c r="Q43" s="430" t="s">
        <v>531</v>
      </c>
      <c r="R43" s="430"/>
      <c r="S43" s="430"/>
      <c r="T43" s="430"/>
      <c r="U43" s="430"/>
      <c r="V43" s="430"/>
      <c r="W43" s="431" t="str">
        <f>IF(K43=TRUE,Ficha_Tecnica!$J$387,"")</f>
        <v/>
      </c>
      <c r="X43" s="431"/>
      <c r="Y43" s="431"/>
      <c r="Z43" s="431"/>
      <c r="AA43" s="431"/>
      <c r="AB43" s="431"/>
      <c r="AC43" s="431"/>
      <c r="AD43" s="431"/>
      <c r="AE43" s="431"/>
      <c r="AF43" s="431"/>
      <c r="AG43" s="431"/>
      <c r="AH43" s="431"/>
      <c r="AI43" s="431"/>
    </row>
    <row r="44" spans="2:35" x14ac:dyDescent="0.2">
      <c r="B44" s="41">
        <v>12</v>
      </c>
      <c r="C44" s="203" t="s">
        <v>265</v>
      </c>
      <c r="D44" s="204" t="s">
        <v>448</v>
      </c>
      <c r="J44" s="41" t="s">
        <v>527</v>
      </c>
      <c r="K44" s="430" t="b">
        <v>0</v>
      </c>
      <c r="L44" s="430"/>
      <c r="M44" s="430"/>
      <c r="N44" s="430"/>
      <c r="O44" s="430"/>
      <c r="P44" s="207"/>
      <c r="Q44" s="430" t="s">
        <v>533</v>
      </c>
      <c r="R44" s="430"/>
      <c r="S44" s="430"/>
      <c r="T44" s="430"/>
      <c r="U44" s="430"/>
      <c r="V44" s="430"/>
      <c r="W44" s="431" t="str">
        <f>IF(K44=TRUE,Ficha_Tecnica!$J$389,"")</f>
        <v/>
      </c>
      <c r="X44" s="431"/>
      <c r="Y44" s="431"/>
      <c r="Z44" s="431"/>
      <c r="AA44" s="431"/>
      <c r="AB44" s="431"/>
      <c r="AC44" s="431"/>
      <c r="AD44" s="431"/>
      <c r="AE44" s="431"/>
      <c r="AF44" s="431"/>
      <c r="AG44" s="431"/>
      <c r="AH44" s="431"/>
      <c r="AI44" s="431"/>
    </row>
    <row r="45" spans="2:35" x14ac:dyDescent="0.2">
      <c r="B45" s="41">
        <v>13</v>
      </c>
      <c r="C45" s="203" t="s">
        <v>266</v>
      </c>
      <c r="D45" s="204" t="s">
        <v>449</v>
      </c>
      <c r="J45" s="41" t="s">
        <v>528</v>
      </c>
      <c r="K45" s="430" t="b">
        <v>0</v>
      </c>
      <c r="L45" s="430"/>
      <c r="M45" s="430"/>
      <c r="N45" s="430"/>
      <c r="O45" s="430"/>
      <c r="P45" s="207"/>
      <c r="Q45" s="430" t="s">
        <v>532</v>
      </c>
      <c r="R45" s="430"/>
      <c r="S45" s="430"/>
      <c r="T45" s="430"/>
      <c r="U45" s="430"/>
      <c r="V45" s="430"/>
      <c r="W45" s="431" t="str">
        <f>IF(K45=TRUE,Ficha_Tecnica!$J$391,"")</f>
        <v/>
      </c>
      <c r="X45" s="431"/>
      <c r="Y45" s="431"/>
      <c r="Z45" s="431"/>
      <c r="AA45" s="431"/>
      <c r="AB45" s="431"/>
      <c r="AC45" s="431"/>
      <c r="AD45" s="431"/>
      <c r="AE45" s="431"/>
      <c r="AF45" s="431"/>
      <c r="AG45" s="431"/>
      <c r="AH45" s="431"/>
      <c r="AI45" s="431"/>
    </row>
    <row r="46" spans="2:35" x14ac:dyDescent="0.2">
      <c r="B46" s="41">
        <v>14</v>
      </c>
      <c r="C46" s="203" t="s">
        <v>267</v>
      </c>
      <c r="D46" s="204" t="s">
        <v>459</v>
      </c>
    </row>
    <row r="47" spans="2:35" x14ac:dyDescent="0.2">
      <c r="B47" s="41">
        <v>15</v>
      </c>
      <c r="C47" s="203" t="s">
        <v>268</v>
      </c>
      <c r="D47" s="204" t="s">
        <v>450</v>
      </c>
    </row>
    <row r="48" spans="2:35" x14ac:dyDescent="0.2">
      <c r="B48" s="41">
        <v>1</v>
      </c>
      <c r="C48" s="203" t="s">
        <v>269</v>
      </c>
      <c r="D48" s="204" t="s">
        <v>435</v>
      </c>
      <c r="H48" s="415" t="s">
        <v>26</v>
      </c>
      <c r="I48" s="415"/>
      <c r="J48" s="415"/>
      <c r="K48" s="415"/>
      <c r="L48" s="415"/>
      <c r="M48" s="415"/>
      <c r="N48" s="415"/>
      <c r="O48" s="415"/>
    </row>
    <row r="49" spans="2:30" x14ac:dyDescent="0.2">
      <c r="B49" s="41">
        <v>2</v>
      </c>
      <c r="C49" s="203" t="s">
        <v>270</v>
      </c>
      <c r="D49" s="204" t="s">
        <v>436</v>
      </c>
      <c r="J49" s="41">
        <v>0</v>
      </c>
      <c r="M49" s="41" t="str">
        <f>IF(J49=1,1,IF(J49=2,2,IF(J49=3,5,IF(J49=4,6,IF(J49=5,7,IF(J49=6,8,IF(J49=7,9,IF(J49=0," "))))))))</f>
        <v xml:space="preserve"> </v>
      </c>
    </row>
    <row r="50" spans="2:30" x14ac:dyDescent="0.2">
      <c r="B50" s="41">
        <v>3</v>
      </c>
      <c r="C50" s="203" t="s">
        <v>271</v>
      </c>
      <c r="D50" s="204" t="s">
        <v>613</v>
      </c>
    </row>
    <row r="51" spans="2:30" x14ac:dyDescent="0.2">
      <c r="B51" s="41">
        <v>4</v>
      </c>
      <c r="C51" s="203" t="s">
        <v>272</v>
      </c>
      <c r="D51" s="204" t="s">
        <v>437</v>
      </c>
    </row>
    <row r="52" spans="2:30" x14ac:dyDescent="0.2">
      <c r="B52" s="41">
        <v>5</v>
      </c>
      <c r="C52" s="203" t="s">
        <v>273</v>
      </c>
      <c r="D52" s="204" t="s">
        <v>438</v>
      </c>
      <c r="H52" s="416" t="s">
        <v>27</v>
      </c>
      <c r="I52" s="416"/>
      <c r="J52" s="416"/>
      <c r="K52" s="416"/>
      <c r="L52" s="416"/>
      <c r="M52" s="416"/>
      <c r="N52" s="416"/>
      <c r="O52" s="416"/>
      <c r="P52" s="416"/>
      <c r="Q52" s="416"/>
      <c r="R52" s="416"/>
      <c r="S52" s="416"/>
      <c r="T52" s="416"/>
      <c r="U52" s="416"/>
    </row>
    <row r="53" spans="2:30" x14ac:dyDescent="0.2">
      <c r="B53" s="41">
        <v>1</v>
      </c>
      <c r="C53" s="203" t="s">
        <v>274</v>
      </c>
      <c r="D53" s="204" t="s">
        <v>439</v>
      </c>
      <c r="J53" s="41">
        <v>0</v>
      </c>
      <c r="M53" s="41" t="str">
        <f>IF(J53=1,1,IF(J53=2,2,IF(J53=3,5,IF(J53=4,6,IF(J53=5,7,IF(J53=6,8,IF(J53=7,9,IF(J53=0," "))))))))</f>
        <v xml:space="preserve"> </v>
      </c>
    </row>
    <row r="54" spans="2:30" x14ac:dyDescent="0.2">
      <c r="B54" s="41">
        <v>2</v>
      </c>
      <c r="C54" s="203" t="s">
        <v>275</v>
      </c>
      <c r="D54" s="204" t="s">
        <v>440</v>
      </c>
    </row>
    <row r="55" spans="2:30" x14ac:dyDescent="0.2">
      <c r="B55" s="41">
        <v>3</v>
      </c>
      <c r="C55" s="203" t="s">
        <v>276</v>
      </c>
      <c r="D55" s="204" t="s">
        <v>441</v>
      </c>
      <c r="H55" s="416" t="s">
        <v>185</v>
      </c>
      <c r="I55" s="416"/>
      <c r="J55" s="416"/>
      <c r="K55" s="416"/>
      <c r="L55" s="416"/>
      <c r="M55" s="416"/>
      <c r="N55" s="416"/>
      <c r="O55" s="416"/>
      <c r="P55" s="416"/>
      <c r="Q55" s="416"/>
      <c r="R55" s="416"/>
      <c r="S55" s="416"/>
      <c r="T55" s="416"/>
      <c r="U55" s="416"/>
    </row>
    <row r="56" spans="2:30" ht="15" customHeight="1" x14ac:dyDescent="0.2">
      <c r="B56" s="41">
        <v>4</v>
      </c>
      <c r="C56" s="203" t="s">
        <v>277</v>
      </c>
      <c r="D56" s="204" t="s">
        <v>442</v>
      </c>
      <c r="J56" s="425" t="s">
        <v>127</v>
      </c>
      <c r="K56" s="425"/>
      <c r="L56" s="426"/>
      <c r="M56" s="211">
        <v>1</v>
      </c>
      <c r="N56" s="427" t="s">
        <v>160</v>
      </c>
      <c r="O56" s="428"/>
      <c r="P56" s="428"/>
      <c r="Q56" s="428"/>
      <c r="R56" s="428"/>
      <c r="S56" s="428"/>
      <c r="T56" s="428"/>
      <c r="U56" s="428"/>
      <c r="V56" s="428"/>
      <c r="W56" s="428"/>
      <c r="X56" s="428"/>
      <c r="Y56" s="418" t="b">
        <v>0</v>
      </c>
      <c r="Z56" s="418"/>
      <c r="AA56" s="418"/>
      <c r="AB56" s="418"/>
      <c r="AC56" s="418"/>
      <c r="AD56" s="214" t="str">
        <f t="shared" ref="AD56:AD61" si="0">IF(Y56=TRUE,M56,"")</f>
        <v/>
      </c>
    </row>
    <row r="57" spans="2:30" ht="15" customHeight="1" x14ac:dyDescent="0.2">
      <c r="J57" s="425"/>
      <c r="K57" s="425"/>
      <c r="L57" s="426"/>
      <c r="M57" s="211">
        <v>2</v>
      </c>
      <c r="N57" s="427" t="s">
        <v>161</v>
      </c>
      <c r="O57" s="428"/>
      <c r="P57" s="428"/>
      <c r="Q57" s="428"/>
      <c r="R57" s="428"/>
      <c r="S57" s="428"/>
      <c r="T57" s="428"/>
      <c r="U57" s="428"/>
      <c r="V57" s="428"/>
      <c r="W57" s="428"/>
      <c r="X57" s="428"/>
      <c r="Y57" s="418" t="b">
        <v>0</v>
      </c>
      <c r="Z57" s="418"/>
      <c r="AA57" s="418"/>
      <c r="AB57" s="418"/>
      <c r="AC57" s="418"/>
      <c r="AD57" s="214" t="str">
        <f t="shared" si="0"/>
        <v/>
      </c>
    </row>
    <row r="58" spans="2:30" ht="15" customHeight="1" x14ac:dyDescent="0.2">
      <c r="C58" s="437" t="s">
        <v>88</v>
      </c>
      <c r="D58" s="437"/>
      <c r="J58" s="425"/>
      <c r="K58" s="425"/>
      <c r="L58" s="426"/>
      <c r="M58" s="211">
        <v>3</v>
      </c>
      <c r="N58" s="427" t="s">
        <v>162</v>
      </c>
      <c r="O58" s="428"/>
      <c r="P58" s="428"/>
      <c r="Q58" s="428"/>
      <c r="R58" s="428"/>
      <c r="S58" s="428"/>
      <c r="T58" s="428"/>
      <c r="U58" s="428"/>
      <c r="V58" s="428"/>
      <c r="W58" s="428"/>
      <c r="X58" s="428"/>
      <c r="Y58" s="418" t="b">
        <v>0</v>
      </c>
      <c r="Z58" s="418"/>
      <c r="AA58" s="418"/>
      <c r="AB58" s="418"/>
      <c r="AC58" s="418"/>
      <c r="AD58" s="214" t="str">
        <f t="shared" si="0"/>
        <v/>
      </c>
    </row>
    <row r="59" spans="2:30" ht="15" customHeight="1" x14ac:dyDescent="0.2">
      <c r="B59" s="414" t="s">
        <v>242</v>
      </c>
      <c r="C59" s="208" t="s">
        <v>278</v>
      </c>
      <c r="D59" s="208" t="s">
        <v>376</v>
      </c>
      <c r="E59" s="209">
        <v>1</v>
      </c>
      <c r="J59" s="425"/>
      <c r="K59" s="425"/>
      <c r="L59" s="426"/>
      <c r="M59" s="211">
        <v>4</v>
      </c>
      <c r="N59" s="427" t="s">
        <v>163</v>
      </c>
      <c r="O59" s="428"/>
      <c r="P59" s="428"/>
      <c r="Q59" s="428"/>
      <c r="R59" s="428"/>
      <c r="S59" s="428"/>
      <c r="T59" s="428"/>
      <c r="U59" s="428"/>
      <c r="V59" s="428"/>
      <c r="W59" s="428"/>
      <c r="X59" s="428"/>
      <c r="Y59" s="418" t="b">
        <v>0</v>
      </c>
      <c r="Z59" s="418"/>
      <c r="AA59" s="418"/>
      <c r="AB59" s="418"/>
      <c r="AC59" s="418"/>
      <c r="AD59" s="214" t="str">
        <f t="shared" si="0"/>
        <v/>
      </c>
    </row>
    <row r="60" spans="2:30" ht="15" customHeight="1" x14ac:dyDescent="0.2">
      <c r="B60" s="414"/>
      <c r="C60" s="208" t="s">
        <v>279</v>
      </c>
      <c r="D60" s="208" t="s">
        <v>377</v>
      </c>
      <c r="E60" s="209">
        <v>2</v>
      </c>
      <c r="J60" s="425"/>
      <c r="K60" s="425"/>
      <c r="L60" s="426"/>
      <c r="M60" s="211">
        <v>5</v>
      </c>
      <c r="N60" s="427" t="s">
        <v>164</v>
      </c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18" t="b">
        <v>0</v>
      </c>
      <c r="Z60" s="418"/>
      <c r="AA60" s="418"/>
      <c r="AB60" s="418"/>
      <c r="AC60" s="418"/>
      <c r="AD60" s="214" t="str">
        <f t="shared" si="0"/>
        <v/>
      </c>
    </row>
    <row r="61" spans="2:30" ht="15" customHeight="1" x14ac:dyDescent="0.2">
      <c r="B61" s="414"/>
      <c r="C61" s="208" t="s">
        <v>280</v>
      </c>
      <c r="D61" s="208" t="s">
        <v>378</v>
      </c>
      <c r="E61" s="209">
        <v>3</v>
      </c>
      <c r="J61" s="425"/>
      <c r="K61" s="425"/>
      <c r="L61" s="426"/>
      <c r="M61" s="211">
        <v>6</v>
      </c>
      <c r="N61" s="427" t="s">
        <v>165</v>
      </c>
      <c r="O61" s="428"/>
      <c r="P61" s="428"/>
      <c r="Q61" s="428"/>
      <c r="R61" s="428"/>
      <c r="S61" s="428"/>
      <c r="T61" s="428"/>
      <c r="U61" s="428"/>
      <c r="V61" s="428"/>
      <c r="W61" s="428"/>
      <c r="X61" s="428"/>
      <c r="Y61" s="418" t="b">
        <v>0</v>
      </c>
      <c r="Z61" s="418"/>
      <c r="AA61" s="418"/>
      <c r="AB61" s="418"/>
      <c r="AC61" s="418"/>
      <c r="AD61" s="214" t="str">
        <f t="shared" si="0"/>
        <v/>
      </c>
    </row>
    <row r="62" spans="2:30" ht="15" x14ac:dyDescent="0.25">
      <c r="B62" s="414"/>
      <c r="C62" s="208" t="s">
        <v>281</v>
      </c>
      <c r="D62" s="208" t="s">
        <v>379</v>
      </c>
      <c r="E62" s="209">
        <v>4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 t="b">
        <v>0</v>
      </c>
      <c r="Z62"/>
      <c r="AA62"/>
      <c r="AB62"/>
      <c r="AC62"/>
      <c r="AD62"/>
    </row>
    <row r="63" spans="2:30" x14ac:dyDescent="0.2">
      <c r="B63" s="414" t="s">
        <v>243</v>
      </c>
      <c r="C63" s="208" t="s">
        <v>282</v>
      </c>
      <c r="D63" s="208" t="s">
        <v>380</v>
      </c>
      <c r="E63" s="209">
        <v>1</v>
      </c>
      <c r="Y63" s="41" t="b">
        <v>0</v>
      </c>
    </row>
    <row r="64" spans="2:30" x14ac:dyDescent="0.2">
      <c r="B64" s="414"/>
      <c r="C64" s="208" t="s">
        <v>283</v>
      </c>
      <c r="D64" s="208" t="s">
        <v>381</v>
      </c>
      <c r="E64" s="209">
        <v>2</v>
      </c>
      <c r="Y64" s="41" t="b">
        <v>0</v>
      </c>
    </row>
    <row r="65" spans="2:40" x14ac:dyDescent="0.2">
      <c r="B65" s="414" t="s">
        <v>244</v>
      </c>
      <c r="C65" s="208" t="s">
        <v>284</v>
      </c>
      <c r="D65" s="208" t="s">
        <v>382</v>
      </c>
      <c r="E65" s="209">
        <v>1</v>
      </c>
      <c r="K65" s="417" t="s">
        <v>1</v>
      </c>
      <c r="L65" s="417"/>
      <c r="M65" s="417"/>
      <c r="N65" s="417"/>
      <c r="O65" s="417"/>
      <c r="P65" s="417"/>
      <c r="Q65" s="417"/>
      <c r="R65" s="417"/>
      <c r="S65" s="417"/>
      <c r="T65" s="417"/>
      <c r="U65" s="417"/>
      <c r="V65" s="417"/>
      <c r="W65" s="417"/>
      <c r="X65" s="417"/>
      <c r="Y65" s="417" t="b">
        <v>0</v>
      </c>
      <c r="Z65" s="417"/>
      <c r="AA65" s="417"/>
      <c r="AB65" s="417"/>
    </row>
    <row r="66" spans="2:40" ht="15" customHeight="1" x14ac:dyDescent="0.2">
      <c r="B66" s="414"/>
      <c r="C66" s="208" t="s">
        <v>285</v>
      </c>
      <c r="D66" s="208" t="s">
        <v>383</v>
      </c>
      <c r="E66" s="209">
        <v>2</v>
      </c>
      <c r="R66" s="449" t="s">
        <v>130</v>
      </c>
      <c r="S66" s="449"/>
      <c r="T66" s="450"/>
      <c r="U66" s="210">
        <v>1</v>
      </c>
      <c r="V66" s="420" t="s">
        <v>168</v>
      </c>
      <c r="W66" s="421"/>
      <c r="X66" s="421"/>
      <c r="Y66" s="421" t="b">
        <v>0</v>
      </c>
      <c r="Z66" s="421"/>
      <c r="AA66" s="421"/>
      <c r="AB66" s="421"/>
      <c r="AC66" s="421"/>
      <c r="AD66" s="421"/>
      <c r="AE66" s="421"/>
      <c r="AF66" s="419" t="b">
        <v>0</v>
      </c>
      <c r="AG66" s="419"/>
      <c r="AH66" s="419"/>
      <c r="AI66" s="419"/>
      <c r="AJ66" s="419"/>
    </row>
    <row r="67" spans="2:40" ht="15" x14ac:dyDescent="0.2">
      <c r="B67" s="414"/>
      <c r="C67" s="208" t="s">
        <v>286</v>
      </c>
      <c r="D67" s="208" t="s">
        <v>384</v>
      </c>
      <c r="E67" s="209">
        <v>3</v>
      </c>
      <c r="R67" s="449"/>
      <c r="S67" s="449"/>
      <c r="T67" s="450"/>
      <c r="U67" s="210"/>
      <c r="V67" s="420" t="s">
        <v>172</v>
      </c>
      <c r="W67" s="421"/>
      <c r="X67" s="421"/>
      <c r="Y67" s="421" t="b">
        <v>0</v>
      </c>
      <c r="Z67" s="421"/>
      <c r="AA67" s="421"/>
      <c r="AB67" s="421"/>
      <c r="AC67" s="421"/>
      <c r="AD67" s="421"/>
      <c r="AE67" s="421"/>
      <c r="AF67" s="419" t="str">
        <f>IF(AF66=TRUE,Ficha_Tecnica!$F$103,"")</f>
        <v/>
      </c>
      <c r="AG67" s="419"/>
      <c r="AH67" s="419"/>
      <c r="AI67" s="419"/>
      <c r="AJ67" s="419"/>
    </row>
    <row r="68" spans="2:40" ht="15" x14ac:dyDescent="0.2">
      <c r="B68" s="414" t="s">
        <v>245</v>
      </c>
      <c r="C68" s="208" t="s">
        <v>287</v>
      </c>
      <c r="D68" s="208" t="s">
        <v>385</v>
      </c>
      <c r="E68" s="209">
        <v>1</v>
      </c>
      <c r="R68" s="449"/>
      <c r="S68" s="449"/>
      <c r="T68" s="450"/>
      <c r="U68" s="210">
        <v>2</v>
      </c>
      <c r="V68" s="420" t="s">
        <v>169</v>
      </c>
      <c r="W68" s="421"/>
      <c r="X68" s="421"/>
      <c r="Y68" s="421"/>
      <c r="Z68" s="421"/>
      <c r="AA68" s="421"/>
      <c r="AB68" s="421"/>
      <c r="AC68" s="421"/>
      <c r="AD68" s="421"/>
      <c r="AE68" s="421"/>
      <c r="AF68" s="419" t="b">
        <v>0</v>
      </c>
      <c r="AG68" s="419"/>
      <c r="AH68" s="419"/>
      <c r="AI68" s="419"/>
      <c r="AJ68" s="419"/>
    </row>
    <row r="69" spans="2:40" ht="15" x14ac:dyDescent="0.2">
      <c r="B69" s="414"/>
      <c r="C69" s="208" t="s">
        <v>288</v>
      </c>
      <c r="D69" s="208" t="s">
        <v>325</v>
      </c>
      <c r="E69" s="209">
        <v>2</v>
      </c>
      <c r="R69" s="449"/>
      <c r="S69" s="449"/>
      <c r="T69" s="450"/>
      <c r="U69" s="210"/>
      <c r="V69" s="420" t="s">
        <v>173</v>
      </c>
      <c r="W69" s="421"/>
      <c r="X69" s="421"/>
      <c r="Y69" s="421"/>
      <c r="Z69" s="421"/>
      <c r="AA69" s="421"/>
      <c r="AB69" s="421"/>
      <c r="AC69" s="421"/>
      <c r="AD69" s="421"/>
      <c r="AE69" s="421"/>
      <c r="AF69" s="419" t="str">
        <f>IF(AF68=TRUE,Ficha_Tecnica!$G$105,"")</f>
        <v/>
      </c>
      <c r="AG69" s="419"/>
      <c r="AH69" s="419"/>
      <c r="AI69" s="419"/>
      <c r="AJ69" s="419"/>
    </row>
    <row r="70" spans="2:40" ht="15" x14ac:dyDescent="0.2">
      <c r="B70" s="414"/>
      <c r="C70" s="208" t="s">
        <v>289</v>
      </c>
      <c r="D70" s="208" t="s">
        <v>386</v>
      </c>
      <c r="E70" s="209">
        <v>3</v>
      </c>
      <c r="N70" s="41">
        <v>0</v>
      </c>
      <c r="R70" s="449"/>
      <c r="S70" s="449"/>
      <c r="T70" s="450"/>
      <c r="U70" s="210">
        <v>3</v>
      </c>
      <c r="V70" s="420" t="s">
        <v>615</v>
      </c>
      <c r="W70" s="421"/>
      <c r="X70" s="421"/>
      <c r="Y70" s="421"/>
      <c r="Z70" s="421"/>
      <c r="AA70" s="421"/>
      <c r="AB70" s="421"/>
      <c r="AC70" s="421"/>
      <c r="AD70" s="421"/>
      <c r="AE70" s="421"/>
      <c r="AF70" s="419" t="b">
        <v>0</v>
      </c>
      <c r="AG70" s="419"/>
      <c r="AH70" s="419"/>
      <c r="AI70" s="419"/>
      <c r="AJ70" s="419"/>
    </row>
    <row r="71" spans="2:40" ht="15" x14ac:dyDescent="0.2">
      <c r="B71" s="414"/>
      <c r="C71" s="208" t="s">
        <v>290</v>
      </c>
      <c r="D71" s="208" t="s">
        <v>387</v>
      </c>
      <c r="E71" s="209">
        <v>4</v>
      </c>
      <c r="I71" s="209">
        <v>1</v>
      </c>
      <c r="J71" s="41">
        <f t="shared" ref="J71:J76" si="1">COUNTIF($E$59:$E$127,I71)</f>
        <v>19</v>
      </c>
      <c r="K71" s="41" t="e">
        <f>COUNTIF(#REF!,I71)</f>
        <v>#REF!</v>
      </c>
      <c r="N71" s="41">
        <v>1</v>
      </c>
      <c r="R71" s="449"/>
      <c r="S71" s="449"/>
      <c r="T71" s="450"/>
      <c r="U71" s="210"/>
      <c r="V71" s="420" t="s">
        <v>174</v>
      </c>
      <c r="W71" s="421"/>
      <c r="X71" s="421"/>
      <c r="Y71" s="421"/>
      <c r="Z71" s="421"/>
      <c r="AA71" s="421"/>
      <c r="AB71" s="421"/>
      <c r="AC71" s="421"/>
      <c r="AD71" s="421"/>
      <c r="AE71" s="421"/>
      <c r="AF71" s="419" t="str">
        <f>IF(AF70=TRUE,Ficha_Tecnica!$M$107,"")</f>
        <v/>
      </c>
      <c r="AG71" s="419"/>
      <c r="AH71" s="419"/>
      <c r="AI71" s="419"/>
      <c r="AJ71" s="419"/>
    </row>
    <row r="72" spans="2:40" ht="15" x14ac:dyDescent="0.2">
      <c r="B72" s="414"/>
      <c r="C72" s="208" t="s">
        <v>291</v>
      </c>
      <c r="D72" s="208" t="s">
        <v>388</v>
      </c>
      <c r="E72" s="209">
        <v>5</v>
      </c>
      <c r="I72" s="209">
        <v>2</v>
      </c>
      <c r="J72" s="41">
        <f t="shared" si="1"/>
        <v>19</v>
      </c>
      <c r="K72" s="41" t="e">
        <f>COUNTIF(#REF!,I72)</f>
        <v>#REF!</v>
      </c>
      <c r="N72" s="41">
        <v>2</v>
      </c>
      <c r="R72" s="449"/>
      <c r="S72" s="449"/>
      <c r="T72" s="450"/>
      <c r="U72" s="210">
        <v>4</v>
      </c>
      <c r="V72" s="420" t="s">
        <v>170</v>
      </c>
      <c r="W72" s="421"/>
      <c r="X72" s="421"/>
      <c r="Y72" s="421"/>
      <c r="Z72" s="421"/>
      <c r="AA72" s="421"/>
      <c r="AB72" s="421"/>
      <c r="AC72" s="421"/>
      <c r="AD72" s="421"/>
      <c r="AE72" s="421"/>
      <c r="AF72" s="419" t="b">
        <v>0</v>
      </c>
      <c r="AG72" s="419"/>
      <c r="AH72" s="419"/>
      <c r="AI72" s="419"/>
      <c r="AJ72" s="419"/>
    </row>
    <row r="73" spans="2:40" ht="15" x14ac:dyDescent="0.2">
      <c r="B73" s="414"/>
      <c r="C73" s="208" t="s">
        <v>292</v>
      </c>
      <c r="D73" s="208" t="s">
        <v>389</v>
      </c>
      <c r="E73" s="209">
        <v>6</v>
      </c>
      <c r="I73" s="209">
        <v>3</v>
      </c>
      <c r="J73" s="41">
        <f t="shared" si="1"/>
        <v>15</v>
      </c>
      <c r="K73" s="41" t="e">
        <f>COUNTIF(#REF!,I73)</f>
        <v>#REF!</v>
      </c>
      <c r="N73" s="41">
        <v>3</v>
      </c>
      <c r="R73" s="449"/>
      <c r="S73" s="449"/>
      <c r="T73" s="450"/>
      <c r="U73" s="210"/>
      <c r="V73" s="420" t="s">
        <v>175</v>
      </c>
      <c r="W73" s="421"/>
      <c r="X73" s="421"/>
      <c r="Y73" s="421"/>
      <c r="Z73" s="421"/>
      <c r="AA73" s="421"/>
      <c r="AB73" s="421"/>
      <c r="AC73" s="421"/>
      <c r="AD73" s="421"/>
      <c r="AE73" s="421"/>
      <c r="AF73" s="419" t="str">
        <f>IF(AF72=TRUE,Ficha_Tecnica!$Q$109,"")</f>
        <v/>
      </c>
      <c r="AG73" s="419"/>
      <c r="AH73" s="419"/>
      <c r="AI73" s="419"/>
      <c r="AJ73" s="419"/>
    </row>
    <row r="74" spans="2:40" ht="15" x14ac:dyDescent="0.2">
      <c r="B74" s="414" t="s">
        <v>246</v>
      </c>
      <c r="C74" s="208" t="s">
        <v>293</v>
      </c>
      <c r="D74" s="208" t="s">
        <v>390</v>
      </c>
      <c r="E74" s="209">
        <v>1</v>
      </c>
      <c r="I74" s="209">
        <v>4</v>
      </c>
      <c r="J74" s="41">
        <f t="shared" si="1"/>
        <v>10</v>
      </c>
      <c r="K74" s="41" t="e">
        <f>COUNTIF(#REF!,I74)</f>
        <v>#REF!</v>
      </c>
      <c r="N74" s="41">
        <v>4</v>
      </c>
      <c r="R74" s="449"/>
      <c r="S74" s="449"/>
      <c r="T74" s="450"/>
      <c r="U74" s="210">
        <v>5</v>
      </c>
      <c r="V74" s="420" t="s">
        <v>171</v>
      </c>
      <c r="W74" s="421"/>
      <c r="X74" s="421"/>
      <c r="Y74" s="421"/>
      <c r="Z74" s="421"/>
      <c r="AA74" s="421"/>
      <c r="AB74" s="421"/>
      <c r="AC74" s="421"/>
      <c r="AD74" s="421"/>
      <c r="AE74" s="421"/>
      <c r="AF74" s="419" t="b">
        <v>0</v>
      </c>
      <c r="AG74" s="419"/>
      <c r="AH74" s="419"/>
      <c r="AI74" s="419"/>
      <c r="AJ74" s="419"/>
    </row>
    <row r="75" spans="2:40" ht="15" x14ac:dyDescent="0.2">
      <c r="B75" s="414"/>
      <c r="C75" s="208" t="s">
        <v>294</v>
      </c>
      <c r="D75" s="208" t="s">
        <v>391</v>
      </c>
      <c r="E75" s="209">
        <v>2</v>
      </c>
      <c r="I75" s="209">
        <v>5</v>
      </c>
      <c r="J75" s="41">
        <f t="shared" si="1"/>
        <v>4</v>
      </c>
      <c r="K75" s="41" t="e">
        <f>COUNTIF(#REF!,I75)</f>
        <v>#REF!</v>
      </c>
      <c r="N75" s="41">
        <v>5</v>
      </c>
      <c r="V75" s="420" t="s">
        <v>171</v>
      </c>
      <c r="W75" s="421"/>
      <c r="X75" s="421"/>
      <c r="Y75" s="421"/>
      <c r="Z75" s="421"/>
      <c r="AA75" s="421"/>
      <c r="AB75" s="421"/>
      <c r="AC75" s="421"/>
      <c r="AD75" s="421"/>
      <c r="AE75" s="421"/>
      <c r="AF75" s="419" t="str">
        <f>IF(AF74=TRUE,5,"")</f>
        <v/>
      </c>
      <c r="AG75" s="419"/>
      <c r="AH75" s="419"/>
      <c r="AI75" s="419"/>
      <c r="AJ75" s="419"/>
    </row>
    <row r="76" spans="2:40" x14ac:dyDescent="0.2">
      <c r="B76" s="414"/>
      <c r="C76" s="208" t="s">
        <v>295</v>
      </c>
      <c r="D76" s="208" t="s">
        <v>392</v>
      </c>
      <c r="E76" s="209">
        <v>3</v>
      </c>
      <c r="I76" s="209">
        <v>6</v>
      </c>
      <c r="J76" s="41">
        <f t="shared" si="1"/>
        <v>2</v>
      </c>
      <c r="K76" s="41" t="e">
        <f>COUNTIF(#REF!,I76)</f>
        <v>#REF!</v>
      </c>
      <c r="N76" s="41">
        <v>6</v>
      </c>
    </row>
    <row r="77" spans="2:40" x14ac:dyDescent="0.2">
      <c r="B77" s="414"/>
      <c r="C77" s="208" t="s">
        <v>296</v>
      </c>
      <c r="D77" s="208" t="s">
        <v>393</v>
      </c>
      <c r="E77" s="209">
        <v>4</v>
      </c>
    </row>
    <row r="78" spans="2:40" x14ac:dyDescent="0.2">
      <c r="B78" s="414"/>
      <c r="C78" s="208" t="s">
        <v>297</v>
      </c>
      <c r="D78" s="208" t="s">
        <v>394</v>
      </c>
      <c r="E78" s="209">
        <v>5</v>
      </c>
      <c r="N78" s="41">
        <v>0</v>
      </c>
    </row>
    <row r="79" spans="2:40" x14ac:dyDescent="0.2">
      <c r="B79" s="414"/>
      <c r="C79" s="208" t="s">
        <v>298</v>
      </c>
      <c r="D79" s="208" t="s">
        <v>395</v>
      </c>
      <c r="E79" s="209">
        <v>6</v>
      </c>
      <c r="N79" s="41">
        <v>1</v>
      </c>
      <c r="Q79" s="417" t="s">
        <v>20</v>
      </c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7"/>
      <c r="AC79" s="417"/>
      <c r="AD79" s="417"/>
      <c r="AE79" s="417"/>
      <c r="AF79" s="417"/>
      <c r="AG79" s="417"/>
      <c r="AH79" s="417"/>
    </row>
    <row r="80" spans="2:40" ht="12" customHeight="1" x14ac:dyDescent="0.2">
      <c r="B80" s="414" t="s">
        <v>247</v>
      </c>
      <c r="C80" s="208" t="s">
        <v>299</v>
      </c>
      <c r="D80" s="208" t="s">
        <v>396</v>
      </c>
      <c r="E80" s="209">
        <v>1</v>
      </c>
      <c r="N80" s="41">
        <v>2</v>
      </c>
      <c r="R80" s="448" t="s">
        <v>135</v>
      </c>
      <c r="S80" s="448"/>
      <c r="T80" s="448"/>
      <c r="U80" s="210">
        <v>1</v>
      </c>
      <c r="V80" s="423" t="s">
        <v>186</v>
      </c>
      <c r="W80" s="424"/>
      <c r="X80" s="424"/>
      <c r="Y80" s="424"/>
      <c r="Z80" s="424"/>
      <c r="AA80" s="424"/>
      <c r="AB80" s="424"/>
      <c r="AC80" s="424"/>
      <c r="AD80" s="424"/>
      <c r="AE80" s="424"/>
      <c r="AF80" s="424"/>
      <c r="AG80" s="424"/>
      <c r="AH80" s="424"/>
      <c r="AI80" s="422" t="b">
        <v>0</v>
      </c>
      <c r="AJ80" s="422"/>
      <c r="AK80" s="422"/>
      <c r="AL80" s="422"/>
      <c r="AM80" s="422"/>
      <c r="AN80" s="215" t="str">
        <f t="shared" ref="AN80:AN86" si="2">IF(AI80=TRUE,U80,"")</f>
        <v/>
      </c>
    </row>
    <row r="81" spans="2:42" ht="12" customHeight="1" x14ac:dyDescent="0.2">
      <c r="B81" s="414"/>
      <c r="C81" s="208" t="s">
        <v>300</v>
      </c>
      <c r="D81" s="208" t="s">
        <v>397</v>
      </c>
      <c r="E81" s="209">
        <v>2</v>
      </c>
      <c r="N81" s="41">
        <v>3</v>
      </c>
      <c r="R81" s="448"/>
      <c r="S81" s="448"/>
      <c r="T81" s="448"/>
      <c r="U81" s="210">
        <v>2</v>
      </c>
      <c r="V81" s="423" t="s">
        <v>187</v>
      </c>
      <c r="W81" s="424"/>
      <c r="X81" s="424"/>
      <c r="Y81" s="424"/>
      <c r="Z81" s="424"/>
      <c r="AA81" s="424"/>
      <c r="AB81" s="424"/>
      <c r="AC81" s="424"/>
      <c r="AD81" s="424"/>
      <c r="AE81" s="424"/>
      <c r="AF81" s="424"/>
      <c r="AG81" s="424"/>
      <c r="AH81" s="424"/>
      <c r="AI81" s="422" t="b">
        <v>0</v>
      </c>
      <c r="AJ81" s="422"/>
      <c r="AK81" s="422"/>
      <c r="AL81" s="422"/>
      <c r="AM81" s="422"/>
      <c r="AN81" s="215" t="str">
        <f t="shared" si="2"/>
        <v/>
      </c>
    </row>
    <row r="82" spans="2:42" ht="12" customHeight="1" x14ac:dyDescent="0.2">
      <c r="B82" s="414" t="s">
        <v>248</v>
      </c>
      <c r="C82" s="208" t="s">
        <v>301</v>
      </c>
      <c r="D82" s="208" t="s">
        <v>398</v>
      </c>
      <c r="E82" s="209">
        <v>1</v>
      </c>
      <c r="N82" s="41">
        <v>4</v>
      </c>
      <c r="R82" s="448"/>
      <c r="S82" s="448"/>
      <c r="T82" s="448"/>
      <c r="U82" s="210">
        <v>3</v>
      </c>
      <c r="V82" s="423" t="s">
        <v>188</v>
      </c>
      <c r="W82" s="424"/>
      <c r="X82" s="424"/>
      <c r="Y82" s="424"/>
      <c r="Z82" s="424"/>
      <c r="AA82" s="424"/>
      <c r="AB82" s="424"/>
      <c r="AC82" s="424"/>
      <c r="AD82" s="424"/>
      <c r="AE82" s="424"/>
      <c r="AF82" s="424"/>
      <c r="AG82" s="424"/>
      <c r="AH82" s="424"/>
      <c r="AI82" s="422" t="b">
        <v>0</v>
      </c>
      <c r="AJ82" s="422"/>
      <c r="AK82" s="422"/>
      <c r="AL82" s="422"/>
      <c r="AM82" s="422"/>
      <c r="AN82" s="215" t="str">
        <f t="shared" si="2"/>
        <v/>
      </c>
    </row>
    <row r="83" spans="2:42" ht="12" customHeight="1" x14ac:dyDescent="0.2">
      <c r="B83" s="414"/>
      <c r="C83" s="208" t="s">
        <v>302</v>
      </c>
      <c r="D83" s="208" t="s">
        <v>460</v>
      </c>
      <c r="E83" s="209">
        <v>2</v>
      </c>
      <c r="N83" s="41">
        <v>5</v>
      </c>
      <c r="R83" s="448"/>
      <c r="S83" s="448"/>
      <c r="T83" s="448"/>
      <c r="U83" s="210">
        <v>4</v>
      </c>
      <c r="V83" s="423" t="s">
        <v>189</v>
      </c>
      <c r="W83" s="424"/>
      <c r="X83" s="424"/>
      <c r="Y83" s="424"/>
      <c r="Z83" s="424"/>
      <c r="AA83" s="424"/>
      <c r="AB83" s="424"/>
      <c r="AC83" s="424"/>
      <c r="AD83" s="424"/>
      <c r="AE83" s="424"/>
      <c r="AF83" s="424"/>
      <c r="AG83" s="424"/>
      <c r="AH83" s="424"/>
      <c r="AI83" s="422" t="b">
        <v>0</v>
      </c>
      <c r="AJ83" s="422"/>
      <c r="AK83" s="422"/>
      <c r="AL83" s="422"/>
      <c r="AM83" s="422"/>
      <c r="AN83" s="215" t="str">
        <f t="shared" si="2"/>
        <v/>
      </c>
    </row>
    <row r="84" spans="2:42" ht="12" customHeight="1" x14ac:dyDescent="0.2">
      <c r="B84" s="414"/>
      <c r="C84" s="208" t="s">
        <v>303</v>
      </c>
      <c r="D84" s="208" t="s">
        <v>399</v>
      </c>
      <c r="E84" s="209">
        <v>3</v>
      </c>
      <c r="R84" s="448"/>
      <c r="S84" s="448"/>
      <c r="T84" s="448"/>
      <c r="U84" s="210">
        <v>5</v>
      </c>
      <c r="V84" s="423" t="s">
        <v>190</v>
      </c>
      <c r="W84" s="424"/>
      <c r="X84" s="424"/>
      <c r="Y84" s="424"/>
      <c r="Z84" s="424"/>
      <c r="AA84" s="424"/>
      <c r="AB84" s="424"/>
      <c r="AC84" s="424"/>
      <c r="AD84" s="424"/>
      <c r="AE84" s="424"/>
      <c r="AF84" s="424"/>
      <c r="AG84" s="424"/>
      <c r="AH84" s="424"/>
      <c r="AI84" s="422" t="b">
        <v>0</v>
      </c>
      <c r="AJ84" s="422"/>
      <c r="AK84" s="422"/>
      <c r="AL84" s="422"/>
      <c r="AM84" s="422"/>
      <c r="AN84" s="215" t="str">
        <f t="shared" si="2"/>
        <v/>
      </c>
    </row>
    <row r="85" spans="2:42" ht="12" customHeight="1" x14ac:dyDescent="0.2">
      <c r="B85" s="414"/>
      <c r="C85" s="208" t="s">
        <v>304</v>
      </c>
      <c r="D85" s="208" t="s">
        <v>326</v>
      </c>
      <c r="E85" s="209">
        <v>4</v>
      </c>
      <c r="N85" s="41">
        <v>0</v>
      </c>
      <c r="R85" s="448"/>
      <c r="S85" s="448"/>
      <c r="T85" s="448"/>
      <c r="U85" s="210">
        <v>6</v>
      </c>
      <c r="V85" s="423" t="s">
        <v>191</v>
      </c>
      <c r="W85" s="424"/>
      <c r="X85" s="424"/>
      <c r="Y85" s="424"/>
      <c r="Z85" s="424"/>
      <c r="AA85" s="424"/>
      <c r="AB85" s="424"/>
      <c r="AC85" s="424"/>
      <c r="AD85" s="424"/>
      <c r="AE85" s="424"/>
      <c r="AF85" s="424"/>
      <c r="AG85" s="424"/>
      <c r="AH85" s="424"/>
      <c r="AI85" s="422" t="b">
        <v>0</v>
      </c>
      <c r="AJ85" s="422"/>
      <c r="AK85" s="422"/>
      <c r="AL85" s="422"/>
      <c r="AM85" s="422"/>
      <c r="AN85" s="215" t="str">
        <f t="shared" si="2"/>
        <v/>
      </c>
    </row>
    <row r="86" spans="2:42" ht="12" customHeight="1" x14ac:dyDescent="0.2">
      <c r="B86" s="414" t="s">
        <v>250</v>
      </c>
      <c r="C86" s="208" t="s">
        <v>305</v>
      </c>
      <c r="D86" s="208" t="s">
        <v>375</v>
      </c>
      <c r="E86" s="209">
        <v>1</v>
      </c>
      <c r="N86" s="41">
        <v>1</v>
      </c>
      <c r="R86" s="448"/>
      <c r="S86" s="448"/>
      <c r="T86" s="448"/>
      <c r="U86" s="210">
        <v>7</v>
      </c>
      <c r="V86" s="423" t="s">
        <v>192</v>
      </c>
      <c r="W86" s="424"/>
      <c r="X86" s="424"/>
      <c r="Y86" s="424"/>
      <c r="Z86" s="424"/>
      <c r="AA86" s="424"/>
      <c r="AB86" s="424"/>
      <c r="AC86" s="424"/>
      <c r="AD86" s="424"/>
      <c r="AE86" s="424"/>
      <c r="AF86" s="424"/>
      <c r="AG86" s="424"/>
      <c r="AH86" s="424"/>
      <c r="AI86" s="422" t="b">
        <v>0</v>
      </c>
      <c r="AJ86" s="422"/>
      <c r="AK86" s="422"/>
      <c r="AL86" s="422"/>
      <c r="AM86" s="422"/>
      <c r="AN86" s="215" t="str">
        <f t="shared" si="2"/>
        <v/>
      </c>
    </row>
    <row r="87" spans="2:42" ht="12" customHeight="1" x14ac:dyDescent="0.25">
      <c r="B87" s="414"/>
      <c r="C87" s="208" t="s">
        <v>306</v>
      </c>
      <c r="D87" s="208" t="s">
        <v>400</v>
      </c>
      <c r="E87" s="209">
        <v>2</v>
      </c>
      <c r="N87" s="41">
        <v>2</v>
      </c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</row>
    <row r="88" spans="2:42" x14ac:dyDescent="0.2">
      <c r="B88" s="414"/>
      <c r="C88" s="208" t="s">
        <v>307</v>
      </c>
      <c r="D88" s="208" t="s">
        <v>401</v>
      </c>
      <c r="E88" s="209">
        <v>3</v>
      </c>
      <c r="N88" s="41">
        <v>3</v>
      </c>
    </row>
    <row r="89" spans="2:42" x14ac:dyDescent="0.2">
      <c r="B89" s="414"/>
      <c r="C89" s="208" t="s">
        <v>308</v>
      </c>
      <c r="D89" s="208" t="s">
        <v>402</v>
      </c>
      <c r="E89" s="209">
        <v>4</v>
      </c>
      <c r="N89" s="41">
        <v>4</v>
      </c>
    </row>
    <row r="90" spans="2:42" x14ac:dyDescent="0.2">
      <c r="B90" s="414" t="s">
        <v>251</v>
      </c>
      <c r="C90" s="208" t="s">
        <v>82</v>
      </c>
      <c r="D90" s="208" t="s">
        <v>327</v>
      </c>
      <c r="E90" s="209">
        <v>1</v>
      </c>
      <c r="Q90" s="417" t="s">
        <v>22</v>
      </c>
      <c r="R90" s="417"/>
      <c r="S90" s="417"/>
      <c r="T90" s="417"/>
      <c r="U90" s="417"/>
      <c r="V90" s="417"/>
      <c r="W90" s="417"/>
      <c r="X90" s="417"/>
      <c r="Y90" s="417"/>
      <c r="Z90" s="417"/>
      <c r="AA90" s="417"/>
      <c r="AB90" s="417"/>
      <c r="AC90" s="417"/>
      <c r="AD90" s="417"/>
      <c r="AE90" s="417"/>
      <c r="AF90" s="417"/>
      <c r="AG90" s="417"/>
      <c r="AH90" s="417"/>
    </row>
    <row r="91" spans="2:42" ht="12" customHeight="1" x14ac:dyDescent="0.2">
      <c r="B91" s="414"/>
      <c r="C91" s="208" t="s">
        <v>85</v>
      </c>
      <c r="D91" s="208" t="s">
        <v>328</v>
      </c>
      <c r="E91" s="209">
        <v>2</v>
      </c>
      <c r="N91" s="41">
        <v>0</v>
      </c>
      <c r="R91" s="458" t="s">
        <v>137</v>
      </c>
      <c r="S91" s="458"/>
      <c r="T91" s="458"/>
      <c r="U91" s="210">
        <v>1</v>
      </c>
      <c r="V91" s="446" t="s">
        <v>616</v>
      </c>
      <c r="W91" s="447"/>
      <c r="X91" s="447"/>
      <c r="Y91" s="447"/>
      <c r="Z91" s="447"/>
      <c r="AA91" s="447"/>
      <c r="AB91" s="447"/>
      <c r="AC91" s="447"/>
      <c r="AD91" s="447"/>
      <c r="AE91" s="447"/>
      <c r="AF91" s="447"/>
      <c r="AG91" s="447"/>
      <c r="AH91" s="447"/>
      <c r="AI91" s="447"/>
      <c r="AJ91" s="447"/>
      <c r="AK91" s="447"/>
      <c r="AL91" s="447"/>
      <c r="AM91" s="447"/>
      <c r="AN91" s="447"/>
      <c r="AO91" s="212" t="b">
        <v>0</v>
      </c>
      <c r="AP91" s="215" t="str">
        <f t="shared" ref="AP91:AP103" si="3">IF(AO91=TRUE,U91,"")</f>
        <v/>
      </c>
    </row>
    <row r="92" spans="2:42" x14ac:dyDescent="0.2">
      <c r="B92" s="414"/>
      <c r="C92" s="208" t="s">
        <v>87</v>
      </c>
      <c r="D92" s="208" t="s">
        <v>329</v>
      </c>
      <c r="E92" s="209">
        <v>3</v>
      </c>
      <c r="R92" s="458"/>
      <c r="S92" s="458"/>
      <c r="T92" s="458"/>
      <c r="U92" s="210">
        <v>2</v>
      </c>
      <c r="V92" s="446" t="s">
        <v>617</v>
      </c>
      <c r="W92" s="447"/>
      <c r="X92" s="447"/>
      <c r="Y92" s="447"/>
      <c r="Z92" s="447"/>
      <c r="AA92" s="447"/>
      <c r="AB92" s="447"/>
      <c r="AC92" s="447"/>
      <c r="AD92" s="447"/>
      <c r="AE92" s="447"/>
      <c r="AF92" s="447"/>
      <c r="AG92" s="447"/>
      <c r="AH92" s="447"/>
      <c r="AI92" s="447"/>
      <c r="AJ92" s="447"/>
      <c r="AK92" s="447"/>
      <c r="AL92" s="447"/>
      <c r="AM92" s="447"/>
      <c r="AN92" s="447"/>
      <c r="AO92" s="212" t="b">
        <v>0</v>
      </c>
      <c r="AP92" s="215" t="str">
        <f t="shared" si="3"/>
        <v/>
      </c>
    </row>
    <row r="93" spans="2:42" x14ac:dyDescent="0.2">
      <c r="B93" s="414"/>
      <c r="C93" s="208" t="s">
        <v>89</v>
      </c>
      <c r="D93" s="208" t="s">
        <v>403</v>
      </c>
      <c r="E93" s="209">
        <v>4</v>
      </c>
      <c r="R93" s="458"/>
      <c r="S93" s="458"/>
      <c r="T93" s="458"/>
      <c r="U93" s="210">
        <v>3</v>
      </c>
      <c r="V93" s="446" t="s">
        <v>618</v>
      </c>
      <c r="W93" s="447"/>
      <c r="X93" s="447"/>
      <c r="Y93" s="447"/>
      <c r="Z93" s="447"/>
      <c r="AA93" s="447"/>
      <c r="AB93" s="447"/>
      <c r="AC93" s="447"/>
      <c r="AD93" s="447"/>
      <c r="AE93" s="447"/>
      <c r="AF93" s="447"/>
      <c r="AG93" s="447"/>
      <c r="AH93" s="447"/>
      <c r="AI93" s="447"/>
      <c r="AJ93" s="447"/>
      <c r="AK93" s="447"/>
      <c r="AL93" s="447"/>
      <c r="AM93" s="447"/>
      <c r="AN93" s="447"/>
      <c r="AO93" s="212" t="b">
        <v>0</v>
      </c>
      <c r="AP93" s="215" t="str">
        <f t="shared" si="3"/>
        <v/>
      </c>
    </row>
    <row r="94" spans="2:42" x14ac:dyDescent="0.2">
      <c r="B94" s="414"/>
      <c r="C94" s="208" t="s">
        <v>90</v>
      </c>
      <c r="D94" s="208" t="s">
        <v>404</v>
      </c>
      <c r="E94" s="209">
        <v>5</v>
      </c>
      <c r="R94" s="458"/>
      <c r="S94" s="458"/>
      <c r="T94" s="458"/>
      <c r="U94" s="210">
        <v>4</v>
      </c>
      <c r="V94" s="446" t="s">
        <v>619</v>
      </c>
      <c r="W94" s="447"/>
      <c r="X94" s="447"/>
      <c r="Y94" s="447"/>
      <c r="Z94" s="447"/>
      <c r="AA94" s="447"/>
      <c r="AB94" s="447"/>
      <c r="AC94" s="447"/>
      <c r="AD94" s="447"/>
      <c r="AE94" s="447"/>
      <c r="AF94" s="447"/>
      <c r="AG94" s="447"/>
      <c r="AH94" s="447"/>
      <c r="AI94" s="447"/>
      <c r="AJ94" s="447"/>
      <c r="AK94" s="447"/>
      <c r="AL94" s="447"/>
      <c r="AM94" s="447"/>
      <c r="AN94" s="447"/>
      <c r="AO94" s="212" t="b">
        <v>0</v>
      </c>
      <c r="AP94" s="215" t="str">
        <f t="shared" si="3"/>
        <v/>
      </c>
    </row>
    <row r="95" spans="2:42" x14ac:dyDescent="0.2">
      <c r="B95" s="414" t="s">
        <v>252</v>
      </c>
      <c r="C95" s="208" t="s">
        <v>91</v>
      </c>
      <c r="D95" s="208" t="s">
        <v>405</v>
      </c>
      <c r="E95" s="209">
        <v>1</v>
      </c>
      <c r="R95" s="458"/>
      <c r="S95" s="458"/>
      <c r="T95" s="458"/>
      <c r="U95" s="210">
        <v>5</v>
      </c>
      <c r="V95" s="446" t="s">
        <v>620</v>
      </c>
      <c r="W95" s="447"/>
      <c r="X95" s="447"/>
      <c r="Y95" s="447"/>
      <c r="Z95" s="447"/>
      <c r="AA95" s="447"/>
      <c r="AB95" s="447"/>
      <c r="AC95" s="447"/>
      <c r="AD95" s="447"/>
      <c r="AE95" s="447"/>
      <c r="AF95" s="447"/>
      <c r="AG95" s="447"/>
      <c r="AH95" s="447"/>
      <c r="AI95" s="447"/>
      <c r="AJ95" s="447"/>
      <c r="AK95" s="447"/>
      <c r="AL95" s="447"/>
      <c r="AM95" s="447"/>
      <c r="AN95" s="447"/>
      <c r="AO95" s="212" t="b">
        <v>0</v>
      </c>
      <c r="AP95" s="215" t="str">
        <f t="shared" si="3"/>
        <v/>
      </c>
    </row>
    <row r="96" spans="2:42" x14ac:dyDescent="0.2">
      <c r="B96" s="414"/>
      <c r="C96" s="208" t="s">
        <v>92</v>
      </c>
      <c r="D96" s="208" t="s">
        <v>406</v>
      </c>
      <c r="E96" s="209">
        <v>2</v>
      </c>
      <c r="R96" s="458"/>
      <c r="S96" s="458"/>
      <c r="T96" s="458"/>
      <c r="U96" s="210">
        <v>6</v>
      </c>
      <c r="V96" s="446" t="s">
        <v>621</v>
      </c>
      <c r="W96" s="447"/>
      <c r="X96" s="447"/>
      <c r="Y96" s="447"/>
      <c r="Z96" s="447"/>
      <c r="AA96" s="447"/>
      <c r="AB96" s="447"/>
      <c r="AC96" s="447"/>
      <c r="AD96" s="447"/>
      <c r="AE96" s="447"/>
      <c r="AF96" s="447"/>
      <c r="AG96" s="447"/>
      <c r="AH96" s="447"/>
      <c r="AI96" s="447"/>
      <c r="AJ96" s="447"/>
      <c r="AK96" s="447"/>
      <c r="AL96" s="447"/>
      <c r="AM96" s="447"/>
      <c r="AN96" s="447"/>
      <c r="AO96" s="212" t="b">
        <v>0</v>
      </c>
      <c r="AP96" s="215" t="str">
        <f t="shared" si="3"/>
        <v/>
      </c>
    </row>
    <row r="97" spans="2:42" x14ac:dyDescent="0.2">
      <c r="B97" s="414" t="s">
        <v>254</v>
      </c>
      <c r="C97" s="208" t="s">
        <v>309</v>
      </c>
      <c r="D97" s="208" t="s">
        <v>407</v>
      </c>
      <c r="E97" s="209">
        <v>1</v>
      </c>
      <c r="R97" s="458"/>
      <c r="S97" s="458"/>
      <c r="T97" s="458"/>
      <c r="U97" s="210">
        <v>7</v>
      </c>
      <c r="V97" s="446" t="s">
        <v>622</v>
      </c>
      <c r="W97" s="447"/>
      <c r="X97" s="447"/>
      <c r="Y97" s="447"/>
      <c r="Z97" s="447"/>
      <c r="AA97" s="447"/>
      <c r="AB97" s="447"/>
      <c r="AC97" s="447"/>
      <c r="AD97" s="447"/>
      <c r="AE97" s="447"/>
      <c r="AF97" s="447"/>
      <c r="AG97" s="447"/>
      <c r="AH97" s="447"/>
      <c r="AI97" s="447"/>
      <c r="AJ97" s="447"/>
      <c r="AK97" s="447"/>
      <c r="AL97" s="447"/>
      <c r="AM97" s="447"/>
      <c r="AN97" s="447"/>
      <c r="AO97" s="212" t="b">
        <v>0</v>
      </c>
      <c r="AP97" s="215" t="str">
        <f t="shared" si="3"/>
        <v/>
      </c>
    </row>
    <row r="98" spans="2:42" x14ac:dyDescent="0.2">
      <c r="B98" s="414"/>
      <c r="C98" s="208" t="s">
        <v>310</v>
      </c>
      <c r="D98" s="208" t="s">
        <v>408</v>
      </c>
      <c r="E98" s="209">
        <v>2</v>
      </c>
      <c r="R98" s="458"/>
      <c r="S98" s="458"/>
      <c r="T98" s="458"/>
      <c r="U98" s="210">
        <v>8</v>
      </c>
      <c r="V98" s="446" t="s">
        <v>623</v>
      </c>
      <c r="W98" s="447"/>
      <c r="X98" s="447"/>
      <c r="Y98" s="447"/>
      <c r="Z98" s="447"/>
      <c r="AA98" s="447"/>
      <c r="AB98" s="447"/>
      <c r="AC98" s="447"/>
      <c r="AD98" s="447"/>
      <c r="AE98" s="447"/>
      <c r="AF98" s="447"/>
      <c r="AG98" s="447"/>
      <c r="AH98" s="447"/>
      <c r="AI98" s="447"/>
      <c r="AJ98" s="447"/>
      <c r="AK98" s="447"/>
      <c r="AL98" s="447"/>
      <c r="AM98" s="447"/>
      <c r="AN98" s="447"/>
      <c r="AO98" s="212" t="b">
        <v>0</v>
      </c>
      <c r="AP98" s="215" t="str">
        <f t="shared" si="3"/>
        <v/>
      </c>
    </row>
    <row r="99" spans="2:42" x14ac:dyDescent="0.2">
      <c r="B99" s="414"/>
      <c r="C99" s="208" t="s">
        <v>311</v>
      </c>
      <c r="D99" s="208" t="s">
        <v>409</v>
      </c>
      <c r="E99" s="209">
        <v>3</v>
      </c>
      <c r="R99" s="458"/>
      <c r="S99" s="458"/>
      <c r="T99" s="458"/>
      <c r="U99" s="210">
        <v>9</v>
      </c>
      <c r="V99" s="446" t="s">
        <v>624</v>
      </c>
      <c r="W99" s="447"/>
      <c r="X99" s="447"/>
      <c r="Y99" s="447"/>
      <c r="Z99" s="447"/>
      <c r="AA99" s="447"/>
      <c r="AB99" s="447"/>
      <c r="AC99" s="447"/>
      <c r="AD99" s="447"/>
      <c r="AE99" s="447"/>
      <c r="AF99" s="447"/>
      <c r="AG99" s="447"/>
      <c r="AH99" s="447"/>
      <c r="AI99" s="447"/>
      <c r="AJ99" s="447"/>
      <c r="AK99" s="447"/>
      <c r="AL99" s="447"/>
      <c r="AM99" s="447"/>
      <c r="AN99" s="447"/>
      <c r="AO99" s="212" t="b">
        <v>0</v>
      </c>
      <c r="AP99" s="215" t="str">
        <f t="shared" si="3"/>
        <v/>
      </c>
    </row>
    <row r="100" spans="2:42" x14ac:dyDescent="0.2">
      <c r="B100" s="414" t="s">
        <v>255</v>
      </c>
      <c r="C100" s="208" t="s">
        <v>312</v>
      </c>
      <c r="D100" s="208" t="s">
        <v>330</v>
      </c>
      <c r="E100" s="209">
        <v>1</v>
      </c>
      <c r="R100" s="458"/>
      <c r="S100" s="458"/>
      <c r="T100" s="458"/>
      <c r="U100" s="210">
        <v>10</v>
      </c>
      <c r="V100" s="446" t="s">
        <v>625</v>
      </c>
      <c r="W100" s="447"/>
      <c r="X100" s="447"/>
      <c r="Y100" s="447"/>
      <c r="Z100" s="447"/>
      <c r="AA100" s="447"/>
      <c r="AB100" s="447"/>
      <c r="AC100" s="447"/>
      <c r="AD100" s="447"/>
      <c r="AE100" s="447"/>
      <c r="AF100" s="447"/>
      <c r="AG100" s="447"/>
      <c r="AH100" s="447"/>
      <c r="AI100" s="447"/>
      <c r="AJ100" s="447"/>
      <c r="AK100" s="447"/>
      <c r="AL100" s="447"/>
      <c r="AM100" s="447"/>
      <c r="AN100" s="447"/>
      <c r="AO100" s="212" t="b">
        <v>0</v>
      </c>
      <c r="AP100" s="215" t="str">
        <f t="shared" si="3"/>
        <v/>
      </c>
    </row>
    <row r="101" spans="2:42" x14ac:dyDescent="0.2">
      <c r="B101" s="414"/>
      <c r="C101" s="208" t="s">
        <v>313</v>
      </c>
      <c r="D101" s="208" t="s">
        <v>331</v>
      </c>
      <c r="E101" s="209">
        <v>2</v>
      </c>
      <c r="R101" s="458"/>
      <c r="S101" s="458"/>
      <c r="T101" s="458"/>
      <c r="U101" s="210">
        <v>11</v>
      </c>
      <c r="V101" s="446" t="s">
        <v>626</v>
      </c>
      <c r="W101" s="447"/>
      <c r="X101" s="447"/>
      <c r="Y101" s="447"/>
      <c r="Z101" s="447"/>
      <c r="AA101" s="447"/>
      <c r="AB101" s="447"/>
      <c r="AC101" s="447"/>
      <c r="AD101" s="447"/>
      <c r="AE101" s="447"/>
      <c r="AF101" s="447"/>
      <c r="AG101" s="447"/>
      <c r="AH101" s="447"/>
      <c r="AI101" s="447"/>
      <c r="AJ101" s="447"/>
      <c r="AK101" s="447"/>
      <c r="AL101" s="447"/>
      <c r="AM101" s="447"/>
      <c r="AN101" s="447"/>
      <c r="AO101" s="212" t="b">
        <v>0</v>
      </c>
      <c r="AP101" s="215" t="str">
        <f t="shared" si="3"/>
        <v/>
      </c>
    </row>
    <row r="102" spans="2:42" x14ac:dyDescent="0.2">
      <c r="B102" s="414"/>
      <c r="C102" s="208" t="s">
        <v>314</v>
      </c>
      <c r="D102" s="208" t="s">
        <v>332</v>
      </c>
      <c r="E102" s="209">
        <v>3</v>
      </c>
      <c r="R102" s="458"/>
      <c r="S102" s="458"/>
      <c r="T102" s="458"/>
      <c r="U102" s="210">
        <v>12</v>
      </c>
      <c r="V102" s="446" t="s">
        <v>627</v>
      </c>
      <c r="W102" s="447"/>
      <c r="X102" s="447"/>
      <c r="Y102" s="447"/>
      <c r="Z102" s="447"/>
      <c r="AA102" s="447"/>
      <c r="AB102" s="447"/>
      <c r="AC102" s="447"/>
      <c r="AD102" s="447"/>
      <c r="AE102" s="447"/>
      <c r="AF102" s="447"/>
      <c r="AG102" s="447"/>
      <c r="AH102" s="447"/>
      <c r="AI102" s="447"/>
      <c r="AJ102" s="447"/>
      <c r="AK102" s="447"/>
      <c r="AL102" s="447"/>
      <c r="AM102" s="447"/>
      <c r="AN102" s="447"/>
      <c r="AO102" s="212" t="b">
        <v>0</v>
      </c>
      <c r="AP102" s="215" t="str">
        <f t="shared" si="3"/>
        <v/>
      </c>
    </row>
    <row r="103" spans="2:42" x14ac:dyDescent="0.2">
      <c r="B103" s="414"/>
      <c r="C103" s="208" t="s">
        <v>315</v>
      </c>
      <c r="D103" s="208" t="s">
        <v>333</v>
      </c>
      <c r="E103" s="209">
        <v>4</v>
      </c>
      <c r="R103" s="458"/>
      <c r="S103" s="458"/>
      <c r="T103" s="458"/>
      <c r="U103" s="210">
        <v>13</v>
      </c>
      <c r="V103" s="446" t="s">
        <v>628</v>
      </c>
      <c r="W103" s="447"/>
      <c r="X103" s="447"/>
      <c r="Y103" s="447"/>
      <c r="Z103" s="447"/>
      <c r="AA103" s="447"/>
      <c r="AB103" s="447"/>
      <c r="AC103" s="447"/>
      <c r="AD103" s="447"/>
      <c r="AE103" s="447"/>
      <c r="AF103" s="447"/>
      <c r="AG103" s="447"/>
      <c r="AH103" s="447"/>
      <c r="AI103" s="447"/>
      <c r="AJ103" s="447"/>
      <c r="AK103" s="447"/>
      <c r="AL103" s="447"/>
      <c r="AM103" s="447"/>
      <c r="AN103" s="447"/>
      <c r="AO103" s="212" t="b">
        <v>0</v>
      </c>
      <c r="AP103" s="215" t="str">
        <f t="shared" si="3"/>
        <v/>
      </c>
    </row>
    <row r="104" spans="2:42" ht="15" x14ac:dyDescent="0.25">
      <c r="B104" s="414" t="s">
        <v>261</v>
      </c>
      <c r="C104" s="208" t="s">
        <v>316</v>
      </c>
      <c r="D104" s="208" t="s">
        <v>410</v>
      </c>
      <c r="E104" s="209">
        <v>1</v>
      </c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</row>
    <row r="105" spans="2:42" x14ac:dyDescent="0.2">
      <c r="B105" s="414"/>
      <c r="C105" s="208" t="s">
        <v>317</v>
      </c>
      <c r="D105" s="208" t="s">
        <v>334</v>
      </c>
      <c r="E105" s="209">
        <v>2</v>
      </c>
    </row>
    <row r="106" spans="2:42" x14ac:dyDescent="0.2">
      <c r="B106" s="414" t="s">
        <v>263</v>
      </c>
      <c r="C106" s="208" t="s">
        <v>461</v>
      </c>
      <c r="D106" s="208" t="s">
        <v>462</v>
      </c>
      <c r="E106" s="209">
        <v>1</v>
      </c>
    </row>
    <row r="107" spans="2:42" x14ac:dyDescent="0.2">
      <c r="B107" s="414"/>
      <c r="C107" s="208" t="s">
        <v>463</v>
      </c>
      <c r="D107" s="208" t="s">
        <v>464</v>
      </c>
      <c r="E107" s="209">
        <v>2</v>
      </c>
      <c r="Q107" s="417" t="s">
        <v>25</v>
      </c>
      <c r="R107" s="417"/>
      <c r="S107" s="417"/>
      <c r="T107" s="417"/>
      <c r="U107" s="417"/>
      <c r="V107" s="417"/>
      <c r="W107" s="417"/>
      <c r="X107" s="417"/>
      <c r="Y107" s="417"/>
      <c r="Z107" s="417"/>
      <c r="AA107" s="417"/>
      <c r="AB107" s="417"/>
      <c r="AC107" s="417"/>
      <c r="AD107" s="417"/>
      <c r="AE107" s="417"/>
      <c r="AF107" s="417"/>
      <c r="AG107" s="417"/>
      <c r="AH107" s="417"/>
    </row>
    <row r="108" spans="2:42" x14ac:dyDescent="0.2">
      <c r="B108" s="414"/>
      <c r="C108" s="208" t="s">
        <v>689</v>
      </c>
      <c r="D108" s="208" t="s">
        <v>690</v>
      </c>
      <c r="E108" s="209">
        <v>3</v>
      </c>
      <c r="R108" s="456" t="s">
        <v>140</v>
      </c>
      <c r="S108" s="457"/>
      <c r="T108" s="457"/>
      <c r="U108" s="457"/>
      <c r="V108" s="457"/>
      <c r="W108" s="457"/>
      <c r="X108" s="457"/>
      <c r="Y108" s="457"/>
      <c r="Z108" s="457"/>
      <c r="AA108" s="457"/>
      <c r="AB108" s="457"/>
      <c r="AC108" s="457"/>
      <c r="AD108" s="219">
        <f>Datos!CR4</f>
        <v>0</v>
      </c>
    </row>
    <row r="109" spans="2:42" ht="12" customHeight="1" x14ac:dyDescent="0.2">
      <c r="B109" s="414" t="s">
        <v>264</v>
      </c>
      <c r="C109" s="208" t="s">
        <v>97</v>
      </c>
      <c r="D109" s="208" t="s">
        <v>465</v>
      </c>
      <c r="E109" s="209">
        <v>1</v>
      </c>
      <c r="R109" s="459" t="s">
        <v>209</v>
      </c>
      <c r="S109" s="460"/>
      <c r="T109" s="460"/>
      <c r="U109" s="210">
        <v>1</v>
      </c>
      <c r="V109" s="454" t="s">
        <v>649</v>
      </c>
      <c r="W109" s="455"/>
      <c r="X109" s="455"/>
      <c r="Y109" s="455"/>
      <c r="Z109" s="455"/>
      <c r="AA109" s="455"/>
      <c r="AB109" s="455"/>
      <c r="AC109" s="445" t="b">
        <v>0</v>
      </c>
      <c r="AD109" s="445"/>
      <c r="AE109" s="214" t="str">
        <f>IF(AC109=TRUE,U109,"")</f>
        <v/>
      </c>
    </row>
    <row r="110" spans="2:42" ht="12" customHeight="1" x14ac:dyDescent="0.2">
      <c r="B110" s="414"/>
      <c r="C110" s="208" t="s">
        <v>98</v>
      </c>
      <c r="D110" s="208" t="s">
        <v>466</v>
      </c>
      <c r="E110" s="209">
        <v>2</v>
      </c>
      <c r="R110" s="459"/>
      <c r="S110" s="460"/>
      <c r="T110" s="460"/>
      <c r="U110" s="210">
        <v>2</v>
      </c>
      <c r="V110" s="454" t="s">
        <v>650</v>
      </c>
      <c r="W110" s="455"/>
      <c r="X110" s="455"/>
      <c r="Y110" s="455"/>
      <c r="Z110" s="455"/>
      <c r="AA110" s="455"/>
      <c r="AB110" s="455"/>
      <c r="AC110" s="445" t="b">
        <v>0</v>
      </c>
      <c r="AD110" s="445"/>
      <c r="AE110" s="214" t="str">
        <f t="shared" ref="AE110:AE119" si="4">IF(AC110=TRUE,U110,"")</f>
        <v/>
      </c>
    </row>
    <row r="111" spans="2:42" ht="12" customHeight="1" x14ac:dyDescent="0.2">
      <c r="B111" s="414"/>
      <c r="C111" s="208" t="s">
        <v>467</v>
      </c>
      <c r="D111" s="208" t="s">
        <v>468</v>
      </c>
      <c r="E111" s="209">
        <v>3</v>
      </c>
      <c r="R111" s="459"/>
      <c r="S111" s="460"/>
      <c r="T111" s="460"/>
      <c r="U111" s="210">
        <v>3</v>
      </c>
      <c r="V111" s="454" t="s">
        <v>651</v>
      </c>
      <c r="W111" s="455"/>
      <c r="X111" s="455"/>
      <c r="Y111" s="455"/>
      <c r="Z111" s="455"/>
      <c r="AA111" s="455"/>
      <c r="AB111" s="455"/>
      <c r="AC111" s="445" t="b">
        <v>0</v>
      </c>
      <c r="AD111" s="445"/>
      <c r="AE111" s="214" t="str">
        <f t="shared" si="4"/>
        <v/>
      </c>
    </row>
    <row r="112" spans="2:42" ht="12" customHeight="1" x14ac:dyDescent="0.2">
      <c r="B112" s="414"/>
      <c r="C112" s="208" t="s">
        <v>469</v>
      </c>
      <c r="D112" s="208" t="s">
        <v>470</v>
      </c>
      <c r="E112" s="209">
        <v>4</v>
      </c>
      <c r="R112" s="459"/>
      <c r="S112" s="460"/>
      <c r="T112" s="460"/>
      <c r="U112" s="210">
        <v>4</v>
      </c>
      <c r="V112" s="454" t="s">
        <v>652</v>
      </c>
      <c r="W112" s="455"/>
      <c r="X112" s="455"/>
      <c r="Y112" s="455"/>
      <c r="Z112" s="455"/>
      <c r="AA112" s="455"/>
      <c r="AB112" s="455"/>
      <c r="AC112" s="445" t="b">
        <v>0</v>
      </c>
      <c r="AD112" s="445"/>
      <c r="AE112" s="214" t="str">
        <f t="shared" si="4"/>
        <v/>
      </c>
    </row>
    <row r="113" spans="2:41" ht="12" customHeight="1" x14ac:dyDescent="0.2">
      <c r="B113" s="414" t="s">
        <v>266</v>
      </c>
      <c r="C113" s="208" t="s">
        <v>471</v>
      </c>
      <c r="D113" s="208" t="s">
        <v>614</v>
      </c>
      <c r="E113" s="209">
        <v>1</v>
      </c>
      <c r="R113" s="459"/>
      <c r="S113" s="460"/>
      <c r="T113" s="460"/>
      <c r="U113" s="210">
        <v>5</v>
      </c>
      <c r="V113" s="454" t="s">
        <v>653</v>
      </c>
      <c r="W113" s="455"/>
      <c r="X113" s="455"/>
      <c r="Y113" s="455"/>
      <c r="Z113" s="455"/>
      <c r="AA113" s="455"/>
      <c r="AB113" s="455"/>
      <c r="AC113" s="445" t="b">
        <v>0</v>
      </c>
      <c r="AD113" s="445"/>
      <c r="AE113" s="214" t="str">
        <f t="shared" si="4"/>
        <v/>
      </c>
    </row>
    <row r="114" spans="2:41" ht="12" customHeight="1" x14ac:dyDescent="0.2">
      <c r="B114" s="414"/>
      <c r="C114" s="208" t="s">
        <v>472</v>
      </c>
      <c r="D114" s="208" t="s">
        <v>473</v>
      </c>
      <c r="E114" s="209">
        <v>2</v>
      </c>
      <c r="R114" s="459"/>
      <c r="S114" s="460"/>
      <c r="T114" s="460"/>
      <c r="U114" s="210">
        <v>6</v>
      </c>
      <c r="V114" s="454" t="s">
        <v>654</v>
      </c>
      <c r="W114" s="455"/>
      <c r="X114" s="455"/>
      <c r="Y114" s="455"/>
      <c r="Z114" s="455"/>
      <c r="AA114" s="455"/>
      <c r="AB114" s="455"/>
      <c r="AC114" s="445" t="b">
        <v>0</v>
      </c>
      <c r="AD114" s="445"/>
      <c r="AE114" s="214" t="str">
        <f t="shared" si="4"/>
        <v/>
      </c>
    </row>
    <row r="115" spans="2:41" ht="12" customHeight="1" x14ac:dyDescent="0.2">
      <c r="B115" s="414"/>
      <c r="C115" s="208" t="s">
        <v>474</v>
      </c>
      <c r="D115" s="208" t="s">
        <v>475</v>
      </c>
      <c r="E115" s="209">
        <v>3</v>
      </c>
      <c r="R115" s="459"/>
      <c r="S115" s="460"/>
      <c r="T115" s="460"/>
      <c r="U115" s="210">
        <v>7</v>
      </c>
      <c r="V115" s="454" t="s">
        <v>655</v>
      </c>
      <c r="W115" s="455"/>
      <c r="X115" s="455"/>
      <c r="Y115" s="455"/>
      <c r="Z115" s="455"/>
      <c r="AA115" s="455"/>
      <c r="AB115" s="455"/>
      <c r="AC115" s="445" t="b">
        <v>0</v>
      </c>
      <c r="AD115" s="445"/>
      <c r="AE115" s="214" t="str">
        <f t="shared" si="4"/>
        <v/>
      </c>
    </row>
    <row r="116" spans="2:41" ht="12" customHeight="1" x14ac:dyDescent="0.2">
      <c r="B116" s="414"/>
      <c r="C116" s="208" t="s">
        <v>476</v>
      </c>
      <c r="D116" s="208" t="s">
        <v>477</v>
      </c>
      <c r="E116" s="209">
        <v>4</v>
      </c>
      <c r="R116" s="459"/>
      <c r="S116" s="460"/>
      <c r="T116" s="460"/>
      <c r="U116" s="210">
        <v>8</v>
      </c>
      <c r="V116" s="454" t="s">
        <v>656</v>
      </c>
      <c r="W116" s="455"/>
      <c r="X116" s="455"/>
      <c r="Y116" s="455"/>
      <c r="Z116" s="455"/>
      <c r="AA116" s="455"/>
      <c r="AB116" s="455"/>
      <c r="AC116" s="445" t="b">
        <v>0</v>
      </c>
      <c r="AD116" s="445"/>
      <c r="AE116" s="214" t="str">
        <f t="shared" si="4"/>
        <v/>
      </c>
    </row>
    <row r="117" spans="2:41" ht="12" customHeight="1" x14ac:dyDescent="0.2">
      <c r="B117" s="414"/>
      <c r="C117" s="208" t="s">
        <v>691</v>
      </c>
      <c r="D117" s="208" t="s">
        <v>692</v>
      </c>
      <c r="E117" s="209">
        <v>5</v>
      </c>
      <c r="R117" s="459"/>
      <c r="S117" s="460"/>
      <c r="T117" s="460"/>
      <c r="U117" s="210">
        <v>9</v>
      </c>
      <c r="V117" s="454" t="s">
        <v>657</v>
      </c>
      <c r="W117" s="455"/>
      <c r="X117" s="455"/>
      <c r="Y117" s="455"/>
      <c r="Z117" s="455"/>
      <c r="AA117" s="455"/>
      <c r="AB117" s="455"/>
      <c r="AC117" s="445" t="b">
        <v>0</v>
      </c>
      <c r="AD117" s="445"/>
      <c r="AE117" s="214" t="str">
        <f t="shared" si="4"/>
        <v/>
      </c>
    </row>
    <row r="118" spans="2:41" ht="12" customHeight="1" x14ac:dyDescent="0.2">
      <c r="B118" s="414" t="s">
        <v>267</v>
      </c>
      <c r="C118" s="208" t="s">
        <v>101</v>
      </c>
      <c r="D118" s="208" t="s">
        <v>478</v>
      </c>
      <c r="E118" s="209">
        <v>1</v>
      </c>
      <c r="R118" s="459"/>
      <c r="S118" s="460"/>
      <c r="T118" s="460"/>
      <c r="U118" s="210">
        <v>10</v>
      </c>
      <c r="V118" s="454" t="s">
        <v>658</v>
      </c>
      <c r="W118" s="455"/>
      <c r="X118" s="455"/>
      <c r="Y118" s="455"/>
      <c r="Z118" s="455"/>
      <c r="AA118" s="455"/>
      <c r="AB118" s="455"/>
      <c r="AC118" s="445" t="b">
        <v>0</v>
      </c>
      <c r="AD118" s="445"/>
      <c r="AE118" s="214" t="str">
        <f t="shared" si="4"/>
        <v/>
      </c>
    </row>
    <row r="119" spans="2:41" ht="12" customHeight="1" x14ac:dyDescent="0.2">
      <c r="B119" s="414"/>
      <c r="C119" s="208" t="s">
        <v>102</v>
      </c>
      <c r="D119" s="208" t="s">
        <v>479</v>
      </c>
      <c r="E119" s="209">
        <v>2</v>
      </c>
      <c r="R119" s="459"/>
      <c r="S119" s="460"/>
      <c r="T119" s="460"/>
      <c r="U119" s="210">
        <v>11</v>
      </c>
      <c r="V119" s="454" t="s">
        <v>659</v>
      </c>
      <c r="W119" s="455"/>
      <c r="X119" s="455"/>
      <c r="Y119" s="455"/>
      <c r="Z119" s="455"/>
      <c r="AA119" s="455"/>
      <c r="AB119" s="455"/>
      <c r="AC119" s="445" t="b">
        <v>0</v>
      </c>
      <c r="AD119" s="445"/>
      <c r="AE119" s="214" t="str">
        <f t="shared" si="4"/>
        <v/>
      </c>
    </row>
    <row r="120" spans="2:41" ht="15" x14ac:dyDescent="0.25">
      <c r="B120" s="414"/>
      <c r="C120" s="208" t="s">
        <v>103</v>
      </c>
      <c r="D120" s="208" t="s">
        <v>480</v>
      </c>
      <c r="E120" s="209">
        <v>3</v>
      </c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</row>
    <row r="121" spans="2:41" x14ac:dyDescent="0.2">
      <c r="B121" s="414" t="s">
        <v>269</v>
      </c>
      <c r="C121" s="208" t="s">
        <v>318</v>
      </c>
      <c r="D121" s="208" t="s">
        <v>335</v>
      </c>
      <c r="E121" s="209">
        <v>1</v>
      </c>
    </row>
    <row r="122" spans="2:41" x14ac:dyDescent="0.2">
      <c r="B122" s="414"/>
      <c r="C122" s="208" t="s">
        <v>319</v>
      </c>
      <c r="D122" s="208" t="s">
        <v>411</v>
      </c>
      <c r="E122" s="209">
        <v>2</v>
      </c>
    </row>
    <row r="123" spans="2:41" x14ac:dyDescent="0.2">
      <c r="B123" s="414"/>
      <c r="C123" s="208" t="s">
        <v>320</v>
      </c>
      <c r="D123" s="208" t="s">
        <v>336</v>
      </c>
      <c r="E123" s="209">
        <v>3</v>
      </c>
      <c r="Q123" s="417" t="s">
        <v>31</v>
      </c>
      <c r="R123" s="417"/>
      <c r="S123" s="417"/>
      <c r="T123" s="417"/>
      <c r="U123" s="417"/>
      <c r="V123" s="417"/>
      <c r="W123" s="417"/>
      <c r="X123" s="417"/>
      <c r="Y123" s="417"/>
      <c r="Z123" s="417"/>
      <c r="AA123" s="417"/>
      <c r="AB123" s="417"/>
      <c r="AC123" s="417"/>
      <c r="AD123" s="417"/>
      <c r="AE123" s="417"/>
      <c r="AF123" s="417"/>
      <c r="AG123" s="417"/>
      <c r="AH123" s="417"/>
    </row>
    <row r="124" spans="2:41" x14ac:dyDescent="0.2">
      <c r="B124" s="414"/>
      <c r="C124" s="208" t="s">
        <v>321</v>
      </c>
      <c r="D124" s="208" t="s">
        <v>412</v>
      </c>
      <c r="E124" s="209">
        <v>4</v>
      </c>
      <c r="R124" s="451" t="s">
        <v>144</v>
      </c>
      <c r="S124" s="452"/>
      <c r="T124" s="452"/>
      <c r="U124" s="452"/>
      <c r="V124" s="453">
        <v>1</v>
      </c>
      <c r="W124" s="453"/>
    </row>
    <row r="125" spans="2:41" ht="12" customHeight="1" x14ac:dyDescent="0.2">
      <c r="B125" s="414" t="s">
        <v>271</v>
      </c>
      <c r="C125" s="208" t="s">
        <v>322</v>
      </c>
      <c r="D125" s="208" t="s">
        <v>413</v>
      </c>
      <c r="E125" s="209">
        <v>1</v>
      </c>
      <c r="R125" s="465" t="s">
        <v>485</v>
      </c>
      <c r="S125" s="465"/>
      <c r="T125" s="465"/>
      <c r="U125" s="238">
        <v>1</v>
      </c>
      <c r="V125" s="451" t="s">
        <v>660</v>
      </c>
      <c r="W125" s="452"/>
      <c r="X125" s="452"/>
      <c r="Y125" s="452"/>
      <c r="Z125" s="452"/>
      <c r="AA125" s="452"/>
      <c r="AB125" s="452"/>
      <c r="AC125" s="452"/>
      <c r="AD125" s="452"/>
      <c r="AE125" s="452"/>
      <c r="AF125" s="452"/>
      <c r="AG125" s="452"/>
      <c r="AH125" s="452"/>
      <c r="AI125" s="452"/>
      <c r="AJ125" s="466" t="b">
        <v>0</v>
      </c>
      <c r="AK125" s="466"/>
      <c r="AL125" s="466"/>
      <c r="AM125" s="466"/>
      <c r="AN125" s="466"/>
      <c r="AO125" s="214" t="str">
        <f>IF(AJ125=TRUE,U125,"")</f>
        <v/>
      </c>
    </row>
    <row r="126" spans="2:41" ht="12" customHeight="1" x14ac:dyDescent="0.2">
      <c r="B126" s="414"/>
      <c r="C126" s="208" t="s">
        <v>323</v>
      </c>
      <c r="D126" s="208" t="s">
        <v>455</v>
      </c>
      <c r="E126" s="209">
        <v>2</v>
      </c>
      <c r="R126" s="465"/>
      <c r="S126" s="465"/>
      <c r="T126" s="465"/>
      <c r="U126" s="238">
        <v>2</v>
      </c>
      <c r="V126" s="451" t="s">
        <v>661</v>
      </c>
      <c r="W126" s="452"/>
      <c r="X126" s="452"/>
      <c r="Y126" s="452"/>
      <c r="Z126" s="452"/>
      <c r="AA126" s="452"/>
      <c r="AB126" s="452"/>
      <c r="AC126" s="452"/>
      <c r="AD126" s="452"/>
      <c r="AE126" s="452"/>
      <c r="AF126" s="452"/>
      <c r="AG126" s="452"/>
      <c r="AH126" s="452"/>
      <c r="AI126" s="452"/>
      <c r="AJ126" s="466" t="b">
        <v>0</v>
      </c>
      <c r="AK126" s="466"/>
      <c r="AL126" s="466"/>
      <c r="AM126" s="466"/>
      <c r="AN126" s="466"/>
      <c r="AO126" s="214" t="str">
        <f>IF(AJ126=TRUE,U126,"")</f>
        <v/>
      </c>
    </row>
    <row r="127" spans="2:41" ht="12" customHeight="1" x14ac:dyDescent="0.2">
      <c r="B127" s="414"/>
      <c r="C127" s="208" t="s">
        <v>324</v>
      </c>
      <c r="D127" s="208" t="s">
        <v>337</v>
      </c>
      <c r="E127" s="209">
        <v>3</v>
      </c>
      <c r="R127" s="465"/>
      <c r="S127" s="465"/>
      <c r="T127" s="465"/>
      <c r="U127" s="238">
        <v>3</v>
      </c>
      <c r="V127" s="451" t="s">
        <v>662</v>
      </c>
      <c r="W127" s="452"/>
      <c r="X127" s="452"/>
      <c r="Y127" s="452"/>
      <c r="Z127" s="452"/>
      <c r="AA127" s="452"/>
      <c r="AB127" s="452"/>
      <c r="AC127" s="452"/>
      <c r="AD127" s="452"/>
      <c r="AE127" s="452"/>
      <c r="AF127" s="452"/>
      <c r="AG127" s="452"/>
      <c r="AH127" s="452"/>
      <c r="AI127" s="452"/>
      <c r="AJ127" s="466" t="b">
        <v>0</v>
      </c>
      <c r="AK127" s="466"/>
      <c r="AL127" s="466"/>
      <c r="AM127" s="466"/>
      <c r="AN127" s="466"/>
      <c r="AO127" s="214" t="str">
        <f>IF(AJ127=TRUE,U127,"")</f>
        <v/>
      </c>
    </row>
    <row r="131" spans="17:34" x14ac:dyDescent="0.2">
      <c r="Q131" s="417" t="s">
        <v>35</v>
      </c>
      <c r="R131" s="417"/>
      <c r="S131" s="417"/>
      <c r="T131" s="417"/>
      <c r="U131" s="417"/>
      <c r="V131" s="417"/>
      <c r="W131" s="417"/>
      <c r="X131" s="417"/>
      <c r="Y131" s="417"/>
      <c r="Z131" s="417"/>
      <c r="AA131" s="417"/>
      <c r="AB131" s="417"/>
      <c r="AC131" s="417"/>
      <c r="AD131" s="417"/>
      <c r="AE131" s="417"/>
      <c r="AF131" s="417"/>
      <c r="AG131" s="417"/>
      <c r="AH131" s="417"/>
    </row>
    <row r="132" spans="17:34" ht="12" customHeight="1" x14ac:dyDescent="0.2">
      <c r="R132" s="461" t="s">
        <v>147</v>
      </c>
      <c r="S132" s="462"/>
      <c r="T132" s="462"/>
      <c r="U132" s="462"/>
      <c r="V132" s="462"/>
      <c r="W132" s="462"/>
      <c r="X132" s="462"/>
      <c r="Y132" s="462"/>
      <c r="Z132" s="462"/>
      <c r="AA132" s="462"/>
      <c r="AB132" s="462"/>
      <c r="AC132" s="462"/>
      <c r="AD132" s="219">
        <f>Datos!DU4</f>
        <v>0</v>
      </c>
    </row>
    <row r="133" spans="17:34" ht="12" customHeight="1" x14ac:dyDescent="0.2">
      <c r="R133" s="467" t="s">
        <v>147</v>
      </c>
      <c r="S133" s="468"/>
      <c r="T133" s="468"/>
      <c r="U133" s="210">
        <v>1</v>
      </c>
      <c r="V133" s="463" t="s">
        <v>663</v>
      </c>
      <c r="W133" s="464"/>
      <c r="X133" s="464"/>
      <c r="Y133" s="464"/>
      <c r="Z133" s="464"/>
      <c r="AA133" s="464"/>
      <c r="AB133" s="464"/>
      <c r="AC133" s="445" t="b">
        <v>0</v>
      </c>
      <c r="AD133" s="445"/>
      <c r="AE133" s="214" t="str">
        <f t="shared" ref="AE133:AE143" si="5">IF(AC133=TRUE,U133,"")</f>
        <v/>
      </c>
    </row>
    <row r="134" spans="17:34" ht="12" customHeight="1" x14ac:dyDescent="0.2">
      <c r="R134" s="467"/>
      <c r="S134" s="468"/>
      <c r="T134" s="468"/>
      <c r="U134" s="210">
        <v>2</v>
      </c>
      <c r="V134" s="463" t="s">
        <v>664</v>
      </c>
      <c r="W134" s="464"/>
      <c r="X134" s="464"/>
      <c r="Y134" s="464"/>
      <c r="Z134" s="464"/>
      <c r="AA134" s="464"/>
      <c r="AB134" s="464"/>
      <c r="AC134" s="445" t="b">
        <v>0</v>
      </c>
      <c r="AD134" s="445"/>
      <c r="AE134" s="214" t="str">
        <f t="shared" si="5"/>
        <v/>
      </c>
    </row>
    <row r="135" spans="17:34" ht="12" customHeight="1" x14ac:dyDescent="0.2">
      <c r="R135" s="467"/>
      <c r="S135" s="468"/>
      <c r="T135" s="468"/>
      <c r="U135" s="210">
        <v>3</v>
      </c>
      <c r="V135" s="463" t="s">
        <v>665</v>
      </c>
      <c r="W135" s="464"/>
      <c r="X135" s="464"/>
      <c r="Y135" s="464"/>
      <c r="Z135" s="464"/>
      <c r="AA135" s="464"/>
      <c r="AB135" s="464"/>
      <c r="AC135" s="445" t="b">
        <v>0</v>
      </c>
      <c r="AD135" s="445"/>
      <c r="AE135" s="214" t="str">
        <f t="shared" si="5"/>
        <v/>
      </c>
    </row>
    <row r="136" spans="17:34" ht="12" customHeight="1" x14ac:dyDescent="0.2">
      <c r="R136" s="467"/>
      <c r="S136" s="468"/>
      <c r="T136" s="468"/>
      <c r="U136" s="210">
        <v>4</v>
      </c>
      <c r="V136" s="463" t="s">
        <v>666</v>
      </c>
      <c r="W136" s="464"/>
      <c r="X136" s="464"/>
      <c r="Y136" s="464"/>
      <c r="Z136" s="464"/>
      <c r="AA136" s="464"/>
      <c r="AB136" s="464"/>
      <c r="AC136" s="445" t="b">
        <v>0</v>
      </c>
      <c r="AD136" s="445"/>
      <c r="AE136" s="214" t="str">
        <f t="shared" si="5"/>
        <v/>
      </c>
    </row>
    <row r="137" spans="17:34" ht="12" customHeight="1" x14ac:dyDescent="0.2">
      <c r="R137" s="467"/>
      <c r="S137" s="468"/>
      <c r="T137" s="468"/>
      <c r="U137" s="210">
        <v>5</v>
      </c>
      <c r="V137" s="463" t="s">
        <v>667</v>
      </c>
      <c r="W137" s="464"/>
      <c r="X137" s="464"/>
      <c r="Y137" s="464"/>
      <c r="Z137" s="464"/>
      <c r="AA137" s="464"/>
      <c r="AB137" s="464"/>
      <c r="AC137" s="445" t="b">
        <v>0</v>
      </c>
      <c r="AD137" s="445"/>
      <c r="AE137" s="214" t="str">
        <f t="shared" si="5"/>
        <v/>
      </c>
    </row>
    <row r="138" spans="17:34" ht="12" customHeight="1" x14ac:dyDescent="0.2">
      <c r="R138" s="467"/>
      <c r="S138" s="468"/>
      <c r="T138" s="468"/>
      <c r="U138" s="210">
        <v>6</v>
      </c>
      <c r="V138" s="463" t="s">
        <v>668</v>
      </c>
      <c r="W138" s="464"/>
      <c r="X138" s="464"/>
      <c r="Y138" s="464"/>
      <c r="Z138" s="464"/>
      <c r="AA138" s="464"/>
      <c r="AB138" s="464"/>
      <c r="AC138" s="445" t="b">
        <v>0</v>
      </c>
      <c r="AD138" s="445"/>
      <c r="AE138" s="214" t="str">
        <f t="shared" si="5"/>
        <v/>
      </c>
    </row>
    <row r="139" spans="17:34" ht="12" customHeight="1" x14ac:dyDescent="0.2">
      <c r="R139" s="467"/>
      <c r="S139" s="468"/>
      <c r="T139" s="468"/>
      <c r="U139" s="210">
        <v>7</v>
      </c>
      <c r="V139" s="463" t="s">
        <v>669</v>
      </c>
      <c r="W139" s="464"/>
      <c r="X139" s="464"/>
      <c r="Y139" s="464"/>
      <c r="Z139" s="464"/>
      <c r="AA139" s="464"/>
      <c r="AB139" s="464"/>
      <c r="AC139" s="445" t="b">
        <v>0</v>
      </c>
      <c r="AD139" s="445"/>
      <c r="AE139" s="214" t="str">
        <f t="shared" si="5"/>
        <v/>
      </c>
    </row>
    <row r="140" spans="17:34" ht="12" customHeight="1" x14ac:dyDescent="0.2">
      <c r="R140" s="467"/>
      <c r="S140" s="468"/>
      <c r="T140" s="468"/>
      <c r="U140" s="210">
        <v>8</v>
      </c>
      <c r="V140" s="463" t="s">
        <v>670</v>
      </c>
      <c r="W140" s="464"/>
      <c r="X140" s="464"/>
      <c r="Y140" s="464"/>
      <c r="Z140" s="464"/>
      <c r="AA140" s="464"/>
      <c r="AB140" s="464"/>
      <c r="AC140" s="445" t="b">
        <v>0</v>
      </c>
      <c r="AD140" s="445"/>
      <c r="AE140" s="214" t="str">
        <f t="shared" si="5"/>
        <v/>
      </c>
    </row>
    <row r="141" spans="17:34" ht="12" customHeight="1" x14ac:dyDescent="0.2">
      <c r="R141" s="467"/>
      <c r="S141" s="468"/>
      <c r="T141" s="468"/>
      <c r="U141" s="210">
        <v>9</v>
      </c>
      <c r="V141" s="463" t="s">
        <v>671</v>
      </c>
      <c r="W141" s="464"/>
      <c r="X141" s="464"/>
      <c r="Y141" s="464"/>
      <c r="Z141" s="464"/>
      <c r="AA141" s="464"/>
      <c r="AB141" s="464"/>
      <c r="AC141" s="445" t="b">
        <v>0</v>
      </c>
      <c r="AD141" s="445"/>
      <c r="AE141" s="214" t="str">
        <f t="shared" si="5"/>
        <v/>
      </c>
    </row>
    <row r="142" spans="17:34" ht="12" customHeight="1" x14ac:dyDescent="0.2">
      <c r="R142" s="467"/>
      <c r="S142" s="468"/>
      <c r="T142" s="468"/>
      <c r="U142" s="210">
        <v>10</v>
      </c>
      <c r="V142" s="463" t="s">
        <v>672</v>
      </c>
      <c r="W142" s="464"/>
      <c r="X142" s="464"/>
      <c r="Y142" s="464"/>
      <c r="Z142" s="464"/>
      <c r="AA142" s="464"/>
      <c r="AB142" s="464"/>
      <c r="AC142" s="445" t="b">
        <v>0</v>
      </c>
      <c r="AD142" s="445"/>
      <c r="AE142" s="214" t="str">
        <f t="shared" si="5"/>
        <v/>
      </c>
    </row>
    <row r="143" spans="17:34" ht="12" customHeight="1" x14ac:dyDescent="0.2">
      <c r="R143" s="467"/>
      <c r="S143" s="468"/>
      <c r="T143" s="468"/>
      <c r="U143" s="210">
        <v>11</v>
      </c>
      <c r="V143" s="463" t="s">
        <v>673</v>
      </c>
      <c r="W143" s="464"/>
      <c r="X143" s="464"/>
      <c r="Y143" s="464"/>
      <c r="Z143" s="464"/>
      <c r="AA143" s="464"/>
      <c r="AB143" s="464"/>
      <c r="AC143" s="445" t="b">
        <v>0</v>
      </c>
      <c r="AD143" s="445"/>
      <c r="AE143" s="214" t="str">
        <f t="shared" si="5"/>
        <v/>
      </c>
    </row>
    <row r="144" spans="17:34" ht="15" x14ac:dyDescent="0.25">
      <c r="R144"/>
      <c r="S144"/>
      <c r="T144"/>
      <c r="U144"/>
      <c r="V144"/>
      <c r="W144"/>
      <c r="X144"/>
      <c r="Y144"/>
      <c r="Z144"/>
      <c r="AA144"/>
      <c r="AB144"/>
      <c r="AC144"/>
    </row>
    <row r="183" spans="29:29" x14ac:dyDescent="0.2">
      <c r="AC183" s="41" t="b">
        <v>0</v>
      </c>
    </row>
  </sheetData>
  <protectedRanges>
    <protectedRange sqref="U34 X36" name="Rango2"/>
  </protectedRanges>
  <customSheetViews>
    <customSheetView guid="{E71FD2CF-1408-495F-8A98-D42FA5E94915}" state="hidden" topLeftCell="A82">
      <selection activeCell="D128" sqref="D128"/>
      <pageMargins left="0.7" right="0.7" top="0.75" bottom="0.75" header="0.3" footer="0.3"/>
    </customSheetView>
  </customSheetViews>
  <mergeCells count="211">
    <mergeCell ref="AJ125:AN125"/>
    <mergeCell ref="AJ126:AN126"/>
    <mergeCell ref="AJ127:AN127"/>
    <mergeCell ref="V138:AB138"/>
    <mergeCell ref="V139:AB139"/>
    <mergeCell ref="V140:AB140"/>
    <mergeCell ref="V141:AB141"/>
    <mergeCell ref="V142:AB142"/>
    <mergeCell ref="V143:AB143"/>
    <mergeCell ref="AC140:AD140"/>
    <mergeCell ref="Q131:AH131"/>
    <mergeCell ref="AC133:AD133"/>
    <mergeCell ref="AC134:AD134"/>
    <mergeCell ref="AC135:AD135"/>
    <mergeCell ref="R133:T143"/>
    <mergeCell ref="V133:AB133"/>
    <mergeCell ref="V134:AB134"/>
    <mergeCell ref="V135:AB135"/>
    <mergeCell ref="V136:AB136"/>
    <mergeCell ref="AC141:AD141"/>
    <mergeCell ref="AC142:AD142"/>
    <mergeCell ref="AC143:AD143"/>
    <mergeCell ref="AC136:AD136"/>
    <mergeCell ref="AC137:AD137"/>
    <mergeCell ref="AC138:AD138"/>
    <mergeCell ref="AC139:AD139"/>
    <mergeCell ref="R132:AC132"/>
    <mergeCell ref="AC110:AD110"/>
    <mergeCell ref="AC111:AD111"/>
    <mergeCell ref="AC112:AD112"/>
    <mergeCell ref="AC113:AD113"/>
    <mergeCell ref="V137:AB137"/>
    <mergeCell ref="AC119:AD119"/>
    <mergeCell ref="R125:T127"/>
    <mergeCell ref="V125:AI125"/>
    <mergeCell ref="V126:AI126"/>
    <mergeCell ref="V127:AI127"/>
    <mergeCell ref="V112:AB112"/>
    <mergeCell ref="V113:AB113"/>
    <mergeCell ref="V114:AB114"/>
    <mergeCell ref="V115:AB115"/>
    <mergeCell ref="V116:AB116"/>
    <mergeCell ref="V117:AB117"/>
    <mergeCell ref="AC116:AD116"/>
    <mergeCell ref="AC117:AD117"/>
    <mergeCell ref="AC118:AD118"/>
    <mergeCell ref="AC114:AD114"/>
    <mergeCell ref="AC115:AD115"/>
    <mergeCell ref="R124:U124"/>
    <mergeCell ref="V124:W124"/>
    <mergeCell ref="V118:AB118"/>
    <mergeCell ref="V119:AB119"/>
    <mergeCell ref="R108:AC108"/>
    <mergeCell ref="Q79:AH79"/>
    <mergeCell ref="Q90:AH90"/>
    <mergeCell ref="R91:T103"/>
    <mergeCell ref="V91:AN91"/>
    <mergeCell ref="V92:AN92"/>
    <mergeCell ref="V93:AN93"/>
    <mergeCell ref="V94:AN94"/>
    <mergeCell ref="R109:T119"/>
    <mergeCell ref="V109:AB109"/>
    <mergeCell ref="V110:AB110"/>
    <mergeCell ref="V111:AB111"/>
    <mergeCell ref="AC109:AD109"/>
    <mergeCell ref="V84:AH84"/>
    <mergeCell ref="V85:AH85"/>
    <mergeCell ref="V101:AN101"/>
    <mergeCell ref="V102:AN102"/>
    <mergeCell ref="V103:AN103"/>
    <mergeCell ref="V86:AH86"/>
    <mergeCell ref="R80:T86"/>
    <mergeCell ref="V70:AE70"/>
    <mergeCell ref="AI80:AM80"/>
    <mergeCell ref="AI81:AM81"/>
    <mergeCell ref="AI82:AM82"/>
    <mergeCell ref="AI83:AM83"/>
    <mergeCell ref="V95:AN95"/>
    <mergeCell ref="V96:AN96"/>
    <mergeCell ref="V97:AN97"/>
    <mergeCell ref="V98:AN98"/>
    <mergeCell ref="V99:AN99"/>
    <mergeCell ref="V100:AN100"/>
    <mergeCell ref="R66:T74"/>
    <mergeCell ref="AF66:AJ66"/>
    <mergeCell ref="AF67:AJ67"/>
    <mergeCell ref="AF68:AJ68"/>
    <mergeCell ref="Q107:AH107"/>
    <mergeCell ref="A9:A11"/>
    <mergeCell ref="A1:A6"/>
    <mergeCell ref="C14:D14"/>
    <mergeCell ref="K4:O4"/>
    <mergeCell ref="H12:L12"/>
    <mergeCell ref="Q12:AM12"/>
    <mergeCell ref="F13:G13"/>
    <mergeCell ref="J13:M13"/>
    <mergeCell ref="N13:O13"/>
    <mergeCell ref="R13:AM13"/>
    <mergeCell ref="H2:L2"/>
    <mergeCell ref="Q2:AM2"/>
    <mergeCell ref="F3:G3"/>
    <mergeCell ref="J3:M3"/>
    <mergeCell ref="N3:O3"/>
    <mergeCell ref="R3:AM3"/>
    <mergeCell ref="K5:O5"/>
    <mergeCell ref="K14:O14"/>
    <mergeCell ref="K6:O6"/>
    <mergeCell ref="K7:O7"/>
    <mergeCell ref="K8:O8"/>
    <mergeCell ref="K9:O9"/>
    <mergeCell ref="K17:O17"/>
    <mergeCell ref="K18:O18"/>
    <mergeCell ref="K19:O19"/>
    <mergeCell ref="K24:O24"/>
    <mergeCell ref="H22:L22"/>
    <mergeCell ref="Q22:AM22"/>
    <mergeCell ref="F23:G23"/>
    <mergeCell ref="J23:M23"/>
    <mergeCell ref="N23:O23"/>
    <mergeCell ref="R23:AM23"/>
    <mergeCell ref="B100:B103"/>
    <mergeCell ref="B59:B62"/>
    <mergeCell ref="B63:B64"/>
    <mergeCell ref="B65:B67"/>
    <mergeCell ref="B68:B73"/>
    <mergeCell ref="B74:B79"/>
    <mergeCell ref="B80:B81"/>
    <mergeCell ref="B82:B85"/>
    <mergeCell ref="K15:O15"/>
    <mergeCell ref="K16:O16"/>
    <mergeCell ref="K25:O25"/>
    <mergeCell ref="K26:O26"/>
    <mergeCell ref="K27:O27"/>
    <mergeCell ref="H34:T34"/>
    <mergeCell ref="K44:O44"/>
    <mergeCell ref="K28:O28"/>
    <mergeCell ref="K29:O29"/>
    <mergeCell ref="H32:W32"/>
    <mergeCell ref="C20:D20"/>
    <mergeCell ref="C58:D58"/>
    <mergeCell ref="H55:U55"/>
    <mergeCell ref="N56:X56"/>
    <mergeCell ref="N57:X57"/>
    <mergeCell ref="N58:X58"/>
    <mergeCell ref="U34:X34"/>
    <mergeCell ref="H36:W36"/>
    <mergeCell ref="X36:AA36"/>
    <mergeCell ref="K45:O45"/>
    <mergeCell ref="W45:AI45"/>
    <mergeCell ref="AB34:AE34"/>
    <mergeCell ref="K41:O41"/>
    <mergeCell ref="K42:O42"/>
    <mergeCell ref="K43:O43"/>
    <mergeCell ref="W41:AI41"/>
    <mergeCell ref="W42:AI42"/>
    <mergeCell ref="W43:AI43"/>
    <mergeCell ref="W44:AI44"/>
    <mergeCell ref="H40:Q40"/>
    <mergeCell ref="Q41:V41"/>
    <mergeCell ref="Q42:V42"/>
    <mergeCell ref="Q43:V43"/>
    <mergeCell ref="Q44:V44"/>
    <mergeCell ref="Q45:V45"/>
    <mergeCell ref="Y60:AC60"/>
    <mergeCell ref="Y61:AC61"/>
    <mergeCell ref="B86:B89"/>
    <mergeCell ref="B90:B94"/>
    <mergeCell ref="B95:B96"/>
    <mergeCell ref="B104:B105"/>
    <mergeCell ref="V66:AE66"/>
    <mergeCell ref="V67:AE67"/>
    <mergeCell ref="V68:AE68"/>
    <mergeCell ref="V69:AE69"/>
    <mergeCell ref="J56:L61"/>
    <mergeCell ref="N59:X59"/>
    <mergeCell ref="N60:X60"/>
    <mergeCell ref="N61:X61"/>
    <mergeCell ref="V75:AE75"/>
    <mergeCell ref="K65:AB65"/>
    <mergeCell ref="V80:AH80"/>
    <mergeCell ref="V81:AH81"/>
    <mergeCell ref="V71:AE71"/>
    <mergeCell ref="V72:AE72"/>
    <mergeCell ref="AF72:AJ72"/>
    <mergeCell ref="AF73:AJ73"/>
    <mergeCell ref="AF74:AJ74"/>
    <mergeCell ref="B97:B99"/>
    <mergeCell ref="B113:B117"/>
    <mergeCell ref="B118:B120"/>
    <mergeCell ref="B121:B124"/>
    <mergeCell ref="B125:B127"/>
    <mergeCell ref="H48:O48"/>
    <mergeCell ref="H52:U52"/>
    <mergeCell ref="B106:B108"/>
    <mergeCell ref="Q123:AH123"/>
    <mergeCell ref="Y56:AC56"/>
    <mergeCell ref="Y57:AC57"/>
    <mergeCell ref="AF69:AJ69"/>
    <mergeCell ref="AF70:AJ70"/>
    <mergeCell ref="AF71:AJ71"/>
    <mergeCell ref="AF75:AJ75"/>
    <mergeCell ref="V73:AE73"/>
    <mergeCell ref="V74:AE74"/>
    <mergeCell ref="AI84:AM84"/>
    <mergeCell ref="AI85:AM85"/>
    <mergeCell ref="AI86:AM86"/>
    <mergeCell ref="V82:AH82"/>
    <mergeCell ref="V83:AH83"/>
    <mergeCell ref="B109:B112"/>
    <mergeCell ref="Y58:AC58"/>
    <mergeCell ref="Y59:AC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9</vt:i4>
      </vt:variant>
    </vt:vector>
  </HeadingPairs>
  <TitlesOfParts>
    <vt:vector size="13" baseType="lpstr">
      <vt:lpstr>Ficha_Tecnica</vt:lpstr>
      <vt:lpstr>Clasificador</vt:lpstr>
      <vt:lpstr>Datos</vt:lpstr>
      <vt:lpstr>Opciones</vt:lpstr>
      <vt:lpstr>_01</vt:lpstr>
      <vt:lpstr>_02</vt:lpstr>
      <vt:lpstr>_03</vt:lpstr>
      <vt:lpstr>_04</vt:lpstr>
      <vt:lpstr>_1</vt:lpstr>
      <vt:lpstr>_2</vt:lpstr>
      <vt:lpstr>_3</vt:lpstr>
      <vt:lpstr>_4</vt:lpstr>
      <vt:lpstr>Ficha_Tecnica!Área_de_impresión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Angélica Raggini</dc:creator>
  <cp:lastModifiedBy>Rosa Ermelinda Marecos Pérez</cp:lastModifiedBy>
  <cp:lastPrinted>2026-07-01T13:39:08Z</cp:lastPrinted>
  <dcterms:created xsi:type="dcterms:W3CDTF">2015-09-10T16:45:29Z</dcterms:created>
  <dcterms:modified xsi:type="dcterms:W3CDTF">2026-07-14T17:51:40Z</dcterms:modified>
</cp:coreProperties>
</file>